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updateLinks="never" defaultThemeVersion="124226"/>
  <mc:AlternateContent xmlns:mc="http://schemas.openxmlformats.org/markup-compatibility/2006">
    <mc:Choice Requires="x15">
      <x15ac:absPath xmlns:x15ac="http://schemas.microsoft.com/office/spreadsheetml/2010/11/ac" url="C:\Users\hydexgi1\Documents\Forms\Travel Forms\"/>
    </mc:Choice>
  </mc:AlternateContent>
  <xr:revisionPtr revIDLastSave="0" documentId="13_ncr:1_{B3FD8AE7-F2B5-4730-96C1-806AA31E7E7E}" xr6:coauthVersionLast="43" xr6:coauthVersionMax="43" xr10:uidLastSave="{00000000-0000-0000-0000-000000000000}"/>
  <bookViews>
    <workbookView xWindow="-96" yWindow="-96" windowWidth="23232" windowHeight="12552" tabRatio="511" firstSheet="1" activeTab="1" xr2:uid="{00000000-000D-0000-FFFF-FFFF00000000}"/>
  </bookViews>
  <sheets>
    <sheet name="Instructions" sheetId="3" state="hidden" r:id="rId1"/>
    <sheet name="Expense Report January 2019" sheetId="1" r:id="rId2"/>
    <sheet name="Employee Names" sheetId="5" state="hidden" r:id="rId3"/>
  </sheets>
  <externalReferences>
    <externalReference r:id="rId4"/>
  </externalReferences>
  <definedNames>
    <definedName name="address">'Expense Report January 2019'!#REF!</definedName>
    <definedName name="addresses">#REF!</definedName>
    <definedName name="Dept">#REF!</definedName>
    <definedName name="location">'Expense Report January 2019'!#REF!</definedName>
    <definedName name="LOCATION_NUMBER">'Expense Report January 2019'!#REF!</definedName>
    <definedName name="Locations">'Expense Report January 2019'!#REF!</definedName>
    <definedName name="month_year">#REF!</definedName>
    <definedName name="_xlnm.Print_Area" localSheetId="1">'Expense Report January 2019'!$A$1:$U$39</definedName>
    <definedName name="Round_Trip__One_Way">#REF!</definedName>
    <definedName name="roundtrip" localSheetId="1">#REF!</definedName>
    <definedName name="roundtrip">#REF!</definedName>
    <definedName name="RT">#REF!</definedName>
    <definedName name="vendor">'Expense Report January 2019'!#REF!</definedName>
    <definedName name="vendornameandid">'Expense Report January 2019'!#REF!</definedName>
    <definedName name="vendornameid">'Expense Report January 2019'!#REF!</definedName>
    <definedName name="Y_or_N">'Expense Report January 2019'!#REF!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8" i="1" l="1"/>
  <c r="Q28" i="1"/>
  <c r="P28" i="1"/>
  <c r="N28" i="1"/>
  <c r="M28" i="1"/>
  <c r="L28" i="1"/>
  <c r="K28" i="1"/>
  <c r="T27" i="1"/>
  <c r="S27" i="1"/>
  <c r="J27" i="1"/>
  <c r="U27" i="1" s="1"/>
  <c r="T26" i="1"/>
  <c r="S26" i="1"/>
  <c r="J26" i="1"/>
  <c r="U26" i="1" s="1"/>
  <c r="T25" i="1"/>
  <c r="S25" i="1"/>
  <c r="J25" i="1"/>
  <c r="U25" i="1" s="1"/>
  <c r="T24" i="1"/>
  <c r="S24" i="1"/>
  <c r="J24" i="1"/>
  <c r="U24" i="1" s="1"/>
  <c r="T23" i="1"/>
  <c r="S23" i="1"/>
  <c r="J23" i="1"/>
  <c r="U23" i="1" s="1"/>
  <c r="T22" i="1"/>
  <c r="S22" i="1"/>
  <c r="J22" i="1"/>
  <c r="U22" i="1" s="1"/>
  <c r="T21" i="1"/>
  <c r="S21" i="1"/>
  <c r="J21" i="1"/>
  <c r="U21" i="1" s="1"/>
  <c r="T20" i="1"/>
  <c r="S20" i="1"/>
  <c r="J20" i="1"/>
  <c r="U20" i="1" s="1"/>
  <c r="T19" i="1"/>
  <c r="S19" i="1"/>
  <c r="J19" i="1"/>
  <c r="U19" i="1" s="1"/>
  <c r="T18" i="1"/>
  <c r="S18" i="1"/>
  <c r="J18" i="1"/>
  <c r="U18" i="1" s="1"/>
  <c r="T17" i="1"/>
  <c r="S17" i="1"/>
  <c r="J17" i="1"/>
  <c r="U17" i="1" s="1"/>
  <c r="T16" i="1"/>
  <c r="S16" i="1"/>
  <c r="J16" i="1"/>
  <c r="U16" i="1" s="1"/>
  <c r="T15" i="1"/>
  <c r="S15" i="1"/>
  <c r="J15" i="1"/>
  <c r="U15" i="1" s="1"/>
  <c r="T14" i="1"/>
  <c r="S14" i="1"/>
  <c r="J14" i="1"/>
  <c r="U14" i="1" s="1"/>
  <c r="T13" i="1"/>
  <c r="S13" i="1"/>
  <c r="J13" i="1"/>
  <c r="U13" i="1" s="1"/>
  <c r="T12" i="1"/>
  <c r="S12" i="1"/>
  <c r="J12" i="1"/>
  <c r="U12" i="1" s="1"/>
  <c r="T11" i="1"/>
  <c r="S11" i="1"/>
  <c r="J11" i="1"/>
  <c r="U11" i="1" s="1"/>
  <c r="T10" i="1"/>
  <c r="S10" i="1"/>
  <c r="J10" i="1"/>
  <c r="U10" i="1" s="1"/>
  <c r="T9" i="1"/>
  <c r="S9" i="1"/>
  <c r="J9" i="1"/>
  <c r="U9" i="1" s="1"/>
  <c r="T8" i="1"/>
  <c r="S8" i="1"/>
  <c r="J8" i="1"/>
  <c r="U8" i="1" s="1"/>
  <c r="U28" i="1" l="1"/>
  <c r="U30" i="1" s="1"/>
  <c r="J28" i="1"/>
  <c r="A43" i="5" l="1"/>
  <c r="A18" i="5"/>
  <c r="A12" i="5"/>
  <c r="A84" i="5" l="1"/>
  <c r="A66" i="5" l="1"/>
  <c r="A5" i="5" l="1"/>
  <c r="A7" i="5"/>
  <c r="A6" i="5"/>
  <c r="A75" i="5"/>
  <c r="A65" i="5" l="1"/>
  <c r="A86" i="5" l="1"/>
  <c r="A14" i="5"/>
  <c r="A77" i="5" l="1"/>
  <c r="A27" i="5" l="1"/>
  <c r="A67" i="5" l="1"/>
  <c r="A85" i="5"/>
  <c r="A83" i="5"/>
  <c r="A82" i="5"/>
  <c r="A80" i="5"/>
  <c r="A79" i="5"/>
  <c r="A78" i="5"/>
  <c r="A81" i="5"/>
  <c r="A76" i="5"/>
  <c r="A74" i="5"/>
  <c r="A73" i="5"/>
  <c r="A72" i="5"/>
  <c r="A71" i="5"/>
  <c r="A70" i="5"/>
  <c r="A69" i="5"/>
  <c r="A68" i="5"/>
  <c r="A64" i="5"/>
  <c r="A63" i="5"/>
  <c r="A62" i="5"/>
  <c r="A61" i="5"/>
  <c r="A60" i="5"/>
  <c r="A59" i="5"/>
  <c r="A58" i="5"/>
  <c r="A57" i="5"/>
  <c r="A56" i="5"/>
  <c r="A55" i="5"/>
  <c r="A54" i="5"/>
  <c r="A53" i="5"/>
  <c r="A52" i="5"/>
  <c r="A51" i="5"/>
  <c r="A50" i="5"/>
  <c r="A48" i="5"/>
  <c r="A49" i="5"/>
  <c r="A47" i="5"/>
  <c r="A46" i="5"/>
  <c r="A45" i="5"/>
  <c r="A44" i="5"/>
  <c r="A42" i="5"/>
  <c r="A41" i="5"/>
  <c r="A40" i="5"/>
  <c r="A38" i="5"/>
  <c r="A37" i="5"/>
  <c r="A39" i="5"/>
  <c r="A36" i="5"/>
  <c r="A35" i="5"/>
  <c r="A34" i="5"/>
  <c r="A33" i="5"/>
  <c r="A32" i="5"/>
  <c r="A31" i="5"/>
  <c r="A30" i="5"/>
  <c r="A29" i="5"/>
  <c r="A28" i="5"/>
  <c r="A26" i="5"/>
  <c r="A25" i="5"/>
  <c r="A24" i="5"/>
  <c r="A23" i="5"/>
  <c r="A22" i="5"/>
  <c r="A21" i="5"/>
  <c r="A20" i="5"/>
  <c r="A19" i="5"/>
  <c r="A17" i="5"/>
  <c r="A16" i="5"/>
  <c r="A15" i="5"/>
  <c r="A11" i="5"/>
  <c r="A10" i="5"/>
  <c r="A13" i="5"/>
  <c r="A9" i="5"/>
  <c r="A8" i="5"/>
  <c r="A4" i="5"/>
  <c r="A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Rescare User</author>
  </authors>
  <commentList>
    <comment ref="I2" authorId="0" shapeId="0" xr:uid="{A7131C30-FB2F-4262-AE0A-CD184496FB47}">
      <text>
        <r>
          <rPr>
            <b/>
            <sz val="8"/>
            <color indexed="81"/>
            <rFont val="Tahoma"/>
            <family val="2"/>
          </rPr>
          <t>Rescare User:</t>
        </r>
        <r>
          <rPr>
            <sz val="8"/>
            <color indexed="81"/>
            <rFont val="Tahoma"/>
            <family val="2"/>
          </rPr>
          <t xml:space="preserve">
Enter Address that check you want the check mailed to (ie office or home)
</t>
        </r>
      </text>
    </comment>
  </commentList>
</comments>
</file>

<file path=xl/sharedStrings.xml><?xml version="1.0" encoding="utf-8"?>
<sst xmlns="http://schemas.openxmlformats.org/spreadsheetml/2006/main" count="280" uniqueCount="249">
  <si>
    <t>Address</t>
  </si>
  <si>
    <t xml:space="preserve">   Month &amp; Year</t>
  </si>
  <si>
    <t>PERSONAL CAR</t>
  </si>
  <si>
    <t>TRANSPORTATION</t>
  </si>
  <si>
    <t>PERSONAL MEALS</t>
  </si>
  <si>
    <t>BUSINESS PURPOSE OF TRAVEL</t>
  </si>
  <si>
    <t>DATE</t>
  </si>
  <si>
    <t>AMOUNT</t>
  </si>
  <si>
    <t>AIR FARE</t>
  </si>
  <si>
    <t>CAR RENTAL</t>
  </si>
  <si>
    <t>LODGING HOTEL</t>
  </si>
  <si>
    <t xml:space="preserve">   AMOUNT</t>
  </si>
  <si>
    <t>MISC</t>
  </si>
  <si>
    <t>TOTAL</t>
  </si>
  <si>
    <t xml:space="preserve"> </t>
  </si>
  <si>
    <t>*EXPLAIN TRANSPORTATION-OTHER , GUEST EXPENSE AND MISC EXPENSES OVER $1.00</t>
  </si>
  <si>
    <t>Total Expenses</t>
  </si>
  <si>
    <t>GENERAL LEDGER SUMMARY</t>
  </si>
  <si>
    <t>PLACE OF EXPENDITURE</t>
  </si>
  <si>
    <t>NAME OF GUEST</t>
  </si>
  <si>
    <t>EXPLANATION &amp;/OR MISCELLANEOUS</t>
  </si>
  <si>
    <t>Due Employee        ________</t>
  </si>
  <si>
    <t>APPROVED BY</t>
  </si>
  <si>
    <t>FROM LOCATION</t>
  </si>
  <si>
    <t>TO LOCATION</t>
  </si>
  <si>
    <t>LOCATION NUMBER</t>
  </si>
  <si>
    <t>DEPT. NO.</t>
  </si>
  <si>
    <t>GUEST EXP</t>
  </si>
  <si>
    <t xml:space="preserve">Federal Mileage Rate:  </t>
  </si>
  <si>
    <t># of persons in party</t>
  </si>
  <si>
    <t>PARKING</t>
  </si>
  <si>
    <t>EXPENSE REPORT INSTRUCTIONS</t>
  </si>
  <si>
    <t>Angela Martinez</t>
  </si>
  <si>
    <t>Angela Osborn</t>
  </si>
  <si>
    <t>Barbara Ebner</t>
  </si>
  <si>
    <t>Chris Caballero</t>
  </si>
  <si>
    <t>Clara Miller</t>
  </si>
  <si>
    <t>Craig Henry</t>
  </si>
  <si>
    <t>Cynthia Beckendorf</t>
  </si>
  <si>
    <t>David Schlaeger</t>
  </si>
  <si>
    <t>Dawn Dean</t>
  </si>
  <si>
    <t>Delia Moreno</t>
  </si>
  <si>
    <t>Diane Kallus</t>
  </si>
  <si>
    <t>Doug Elliot</t>
  </si>
  <si>
    <t>Esther Montana</t>
  </si>
  <si>
    <t>Eugene Ratliff</t>
  </si>
  <si>
    <t>Evelyn Hilliard</t>
  </si>
  <si>
    <t>Janet Goodson</t>
  </si>
  <si>
    <t>Janice Henschen</t>
  </si>
  <si>
    <t>Janice Young</t>
  </si>
  <si>
    <t>Janie Chavez</t>
  </si>
  <si>
    <t>Jimmy Bond</t>
  </si>
  <si>
    <t>Joann Long</t>
  </si>
  <si>
    <t>Juanita Reyes</t>
  </si>
  <si>
    <t>Karen Gish</t>
  </si>
  <si>
    <t>Kathleen White</t>
  </si>
  <si>
    <t>Katie Graves</t>
  </si>
  <si>
    <t>Katie Taylor</t>
  </si>
  <si>
    <t>LaToya Boston</t>
  </si>
  <si>
    <t>Leslie Stearns</t>
  </si>
  <si>
    <t>Lori Forman</t>
  </si>
  <si>
    <t>Madene Guyton</t>
  </si>
  <si>
    <t>Margie Luera</t>
  </si>
  <si>
    <t>Maria Moreno</t>
  </si>
  <si>
    <t>Martha Chabot</t>
  </si>
  <si>
    <t>Melissa Gutierrez</t>
  </si>
  <si>
    <t>Montie May</t>
  </si>
  <si>
    <t>Nancy Bishop</t>
  </si>
  <si>
    <t>Nancy Moreno-Gonzales</t>
  </si>
  <si>
    <t>Patricia Grant</t>
  </si>
  <si>
    <t>Patsy Shirocky</t>
  </si>
  <si>
    <t>Rochelle Morgan</t>
  </si>
  <si>
    <t>Sam Greenlees</t>
  </si>
  <si>
    <t>Sheran Johle</t>
  </si>
  <si>
    <t>Stephanie Scott</t>
  </si>
  <si>
    <t>Susana Castillo</t>
  </si>
  <si>
    <t>Vendor Name</t>
  </si>
  <si>
    <t>Vendor ID</t>
  </si>
  <si>
    <t>Loc Name</t>
  </si>
  <si>
    <t>Loc #</t>
  </si>
  <si>
    <t>Amy Inselmann</t>
  </si>
  <si>
    <t>Vendor ID #  256239</t>
  </si>
  <si>
    <t>Vendor ID #  245806</t>
  </si>
  <si>
    <t>Vendor ID #  215046</t>
  </si>
  <si>
    <t>Vendor ID #  240578</t>
  </si>
  <si>
    <t>Vendor ID #  145457</t>
  </si>
  <si>
    <t>Vendor ID #  146508</t>
  </si>
  <si>
    <t>Vendor ID #  154946</t>
  </si>
  <si>
    <t>Vendor ID #  232977</t>
  </si>
  <si>
    <t>Vendor ID #  154860</t>
  </si>
  <si>
    <t>Vendor ID #  145941</t>
  </si>
  <si>
    <t>Vendor ID #  215045</t>
  </si>
  <si>
    <t>Vendor ID #  146499</t>
  </si>
  <si>
    <t>Vendor ID #  202564</t>
  </si>
  <si>
    <t>Vendor ID #  146519</t>
  </si>
  <si>
    <t>Vendor ID #  227144</t>
  </si>
  <si>
    <t>Vendor ID #  202561</t>
  </si>
  <si>
    <t>Vendor ID #  145449</t>
  </si>
  <si>
    <t>Vendor ID #  207418</t>
  </si>
  <si>
    <t>Vendor ID #  154942</t>
  </si>
  <si>
    <t>Vendor ID #  145942</t>
  </si>
  <si>
    <t>Vendor ID #  153397</t>
  </si>
  <si>
    <t>Vendor ID #  197064</t>
  </si>
  <si>
    <t>Vendor ID #  202550</t>
  </si>
  <si>
    <t>Vendor ID #  146516</t>
  </si>
  <si>
    <t>Vendor ID #  149901</t>
  </si>
  <si>
    <t>Vendor ID #  202554</t>
  </si>
  <si>
    <t>Vendor ID #  228600</t>
  </si>
  <si>
    <t>Vendor ID #  146502</t>
  </si>
  <si>
    <t>Vendor ID #  195597</t>
  </si>
  <si>
    <t>Vendor ID #  195593</t>
  </si>
  <si>
    <t>Vendor ID #  227059</t>
  </si>
  <si>
    <t>Vendor ID #  239768</t>
  </si>
  <si>
    <t>Vendor ID #  239775</t>
  </si>
  <si>
    <t>Vendor ID #  145444</t>
  </si>
  <si>
    <t>Vendor ID #  146500</t>
  </si>
  <si>
    <t>Vendor ID #  145455</t>
  </si>
  <si>
    <t>Vendor ID #  175352</t>
  </si>
  <si>
    <t>Vendor ID #  174978</t>
  </si>
  <si>
    <t>Vendor ID #  154944</t>
  </si>
  <si>
    <t>Vendor ID #  145454</t>
  </si>
  <si>
    <t>Vendor ID #  153925</t>
  </si>
  <si>
    <t>Vendor ID #  237251</t>
  </si>
  <si>
    <t>Vendor ID #  156009</t>
  </si>
  <si>
    <t>Vendor ID #  146507</t>
  </si>
  <si>
    <t>Vendor ID #  250137</t>
  </si>
  <si>
    <t>Vendor ID #  146524</t>
  </si>
  <si>
    <t>Vendor ID #  230535</t>
  </si>
  <si>
    <t>Vendor ID #  145943</t>
  </si>
  <si>
    <t>Vendor ID #  176660</t>
  </si>
  <si>
    <r>
      <t>4.</t>
    </r>
    <r>
      <rPr>
        <sz val="7"/>
        <color indexed="56"/>
        <rFont val="Times New Roman"/>
        <family val="1"/>
      </rPr>
      <t xml:space="preserve">     </t>
    </r>
    <r>
      <rPr>
        <sz val="13"/>
        <color indexed="56"/>
        <rFont val="MS UI Gothic"/>
        <family val="2"/>
      </rPr>
      <t>All expense reports for the prior month are to be turned in by the 15</t>
    </r>
    <r>
      <rPr>
        <vertAlign val="superscript"/>
        <sz val="13"/>
        <color indexed="56"/>
        <rFont val="MS UI Gothic"/>
        <family val="2"/>
      </rPr>
      <t>th</t>
    </r>
    <r>
      <rPr>
        <sz val="13"/>
        <color indexed="56"/>
        <rFont val="MS UI Gothic"/>
        <family val="2"/>
      </rPr>
      <t xml:space="preserve"> of the current month.  Reports received more than 60 days after the travel date, must be approved by Paul Fletcher, with an explanation of why it’s late.</t>
    </r>
  </si>
  <si>
    <t>Printed Name (Type your name in the space above)</t>
  </si>
  <si>
    <t>Signature (Insert your signature in the space above)</t>
  </si>
  <si>
    <t>Date (Type in the date in the space above)</t>
  </si>
  <si>
    <t>Elizabeth Herrera</t>
  </si>
  <si>
    <t>Ted Moore</t>
  </si>
  <si>
    <t>Vendor ID #259914</t>
  </si>
  <si>
    <t>Tammy Cossey</t>
  </si>
  <si>
    <t>Vendor ID # 262319</t>
  </si>
  <si>
    <t>Vendor ID # 259916</t>
  </si>
  <si>
    <t>Kelly Langley</t>
  </si>
  <si>
    <t>Larry "Mike" Crane</t>
  </si>
  <si>
    <t>3.  If there is a drop down box, use it.  Do not fill in any other information.  (Name, Address, Location Name, Number, Dept and Month/Year)</t>
  </si>
  <si>
    <t>Kristi Schwartz</t>
  </si>
  <si>
    <t>Vendor ID #  210748</t>
  </si>
  <si>
    <t>Robert Trevino</t>
  </si>
  <si>
    <t>Vendor ID #  263552</t>
  </si>
  <si>
    <t>Maggie Vasquez</t>
  </si>
  <si>
    <t>Vendor ID #  265319</t>
  </si>
  <si>
    <t>Mysti Haddock</t>
  </si>
  <si>
    <t>Vendor ID #  269252</t>
  </si>
  <si>
    <t>Ted Groholske</t>
  </si>
  <si>
    <t>Vendor ID # 269251</t>
  </si>
  <si>
    <t>Melissa Moreno</t>
  </si>
  <si>
    <t>Vendor ID #  269254</t>
  </si>
  <si>
    <t>Vendor ID #  253411</t>
  </si>
  <si>
    <r>
      <t xml:space="preserve">14.  If you are traveling out of town for an overnight stay, </t>
    </r>
    <r>
      <rPr>
        <b/>
        <i/>
        <u/>
        <sz val="13"/>
        <color rgb="FF002060"/>
        <rFont val="MS UI Gothic"/>
        <family val="2"/>
      </rPr>
      <t>you must print</t>
    </r>
    <r>
      <rPr>
        <sz val="13"/>
        <color rgb="FF002060"/>
        <rFont val="MS UI Gothic"/>
        <family val="2"/>
      </rPr>
      <t xml:space="preserve"> the GSA from the intranet and add to your report with your other documentation.  You can find the site on the intranet under Other Resources, Travel Reimbursement Rates or copy this link into the internet.  https://fmx.cpa.state.tx.us/fm/travel/travelrates.php</t>
    </r>
  </si>
  <si>
    <t>15.  For any receipts, be sure that your back up documentation pages have your name and date on them.</t>
  </si>
  <si>
    <r>
      <t>16.</t>
    </r>
    <r>
      <rPr>
        <sz val="7"/>
        <color indexed="56"/>
        <rFont val="Times New Roman"/>
        <family val="1"/>
      </rPr>
      <t xml:space="preserve">     </t>
    </r>
    <r>
      <rPr>
        <sz val="13"/>
        <color indexed="56"/>
        <rFont val="MS UI Gothic"/>
        <family val="2"/>
      </rPr>
      <t>If you mail in an expense report with back-up documentation, please be sure that you have taped the receipts on all four sides of the receipt, being careful not to tape over the amounts.</t>
    </r>
  </si>
  <si>
    <r>
      <t>18.</t>
    </r>
    <r>
      <rPr>
        <sz val="7"/>
        <color indexed="56"/>
        <rFont val="Times New Roman"/>
        <family val="1"/>
      </rPr>
      <t xml:space="preserve">  </t>
    </r>
    <r>
      <rPr>
        <sz val="13"/>
        <color indexed="56"/>
        <rFont val="MS UI Gothic"/>
        <family val="2"/>
      </rPr>
      <t xml:space="preserve">In the location columns, please use the city, not office or store name.  </t>
    </r>
    <r>
      <rPr>
        <b/>
        <i/>
        <sz val="13"/>
        <color indexed="56"/>
        <rFont val="MS UI Gothic"/>
        <family val="2"/>
      </rPr>
      <t>Do not abbreviate the city name</t>
    </r>
    <r>
      <rPr>
        <sz val="13"/>
        <color indexed="56"/>
        <rFont val="MS UI Gothic"/>
        <family val="2"/>
      </rPr>
      <t>.  The assumption is that the location name is the office.  If you are traveling to somewhere other than an office, you need to write where you are going in the description.  (Meet customer at Walmart)</t>
    </r>
  </si>
  <si>
    <r>
      <t>19.</t>
    </r>
    <r>
      <rPr>
        <sz val="7"/>
        <color indexed="10"/>
        <rFont val="Times New Roman"/>
        <family val="1"/>
      </rPr>
      <t xml:space="preserve">  </t>
    </r>
    <r>
      <rPr>
        <b/>
        <sz val="13"/>
        <color indexed="10"/>
        <rFont val="MS UI Gothic"/>
        <family val="2"/>
      </rPr>
      <t>Please rename your expense report before sending it to your supervisor to the following format:</t>
    </r>
    <r>
      <rPr>
        <sz val="13"/>
        <color indexed="10"/>
        <rFont val="MS UI Gothic"/>
        <family val="2"/>
      </rPr>
      <t xml:space="preserve"> EXP RPT Last Name, First Name, use the last expense date of travel on the report as shown in the following example:  </t>
    </r>
    <r>
      <rPr>
        <b/>
        <sz val="13"/>
        <color indexed="10"/>
        <rFont val="MS UI Gothic"/>
        <family val="2"/>
      </rPr>
      <t>(EXP RPT FORMAN, LORI 2017-01-31)</t>
    </r>
  </si>
  <si>
    <t>Supervisor Signature</t>
  </si>
  <si>
    <t>Yvonne Moreno</t>
  </si>
  <si>
    <t>Paulethia Henry</t>
  </si>
  <si>
    <t>Anne Hinkelman</t>
  </si>
  <si>
    <t>William "Bill" Turner</t>
  </si>
  <si>
    <t>Vendor ID #  202585</t>
  </si>
  <si>
    <t>Keith Callands</t>
  </si>
  <si>
    <t>Vendor ID #  276499</t>
  </si>
  <si>
    <t>Vendor ID #  276498</t>
  </si>
  <si>
    <t>Vendor ID #  276500</t>
  </si>
  <si>
    <t>Cynthia (Cindie) Scanlon</t>
  </si>
  <si>
    <t>J Denise Ross</t>
  </si>
  <si>
    <t>Rebecca Cude</t>
  </si>
  <si>
    <t>Vendor ID # 280296</t>
  </si>
  <si>
    <t>Rachel Lewis</t>
  </si>
  <si>
    <t>Vendor ID # 280304</t>
  </si>
  <si>
    <t>XXXXXXXXXXXXXXXXX</t>
  </si>
  <si>
    <t>2.  Use the Drop down boxes to find all of the codes needed for the top of your expense report.  All of the cells with XXXXXX must be filled in.</t>
  </si>
  <si>
    <r>
      <t>6.</t>
    </r>
    <r>
      <rPr>
        <sz val="7"/>
        <color indexed="56"/>
        <rFont val="Times New Roman"/>
        <family val="1"/>
      </rPr>
      <t xml:space="preserve">     </t>
    </r>
    <r>
      <rPr>
        <sz val="13"/>
        <color indexed="56"/>
        <rFont val="MS UI Gothic"/>
        <family val="2"/>
      </rPr>
      <t xml:space="preserve">Each month of expenses require a separate expense report.  </t>
    </r>
    <r>
      <rPr>
        <b/>
        <i/>
        <u/>
        <sz val="13"/>
        <color indexed="56"/>
        <rFont val="MS UI Gothic"/>
        <family val="2"/>
      </rPr>
      <t>Do not</t>
    </r>
    <r>
      <rPr>
        <b/>
        <sz val="13"/>
        <color indexed="56"/>
        <rFont val="MS UI Gothic"/>
        <family val="2"/>
      </rPr>
      <t xml:space="preserve"> put 2 months of travel or expenses on a single expense report.</t>
    </r>
  </si>
  <si>
    <r>
      <t>7.</t>
    </r>
    <r>
      <rPr>
        <sz val="7"/>
        <color indexed="56"/>
        <rFont val="Times New Roman"/>
        <family val="1"/>
      </rPr>
      <t xml:space="preserve">     </t>
    </r>
    <r>
      <rPr>
        <sz val="13"/>
        <color indexed="56"/>
        <rFont val="MS UI Gothic"/>
        <family val="2"/>
      </rPr>
      <t>You may turn in your expense reports as often as once per week, every other week, or monthly.</t>
    </r>
  </si>
  <si>
    <r>
      <t>8.</t>
    </r>
    <r>
      <rPr>
        <sz val="7"/>
        <color indexed="56"/>
        <rFont val="Times New Roman"/>
        <family val="1"/>
      </rPr>
      <t xml:space="preserve">     </t>
    </r>
    <r>
      <rPr>
        <sz val="13"/>
        <color indexed="56"/>
        <rFont val="MS UI Gothic"/>
        <family val="2"/>
      </rPr>
      <t xml:space="preserve">All expenses, other than mileage, require back-up documentation, credit card receipts are not enough.  </t>
    </r>
    <r>
      <rPr>
        <b/>
        <i/>
        <u/>
        <sz val="13"/>
        <color indexed="56"/>
        <rFont val="MS UI Gothic"/>
        <family val="2"/>
      </rPr>
      <t>You must have</t>
    </r>
    <r>
      <rPr>
        <sz val="13"/>
        <color indexed="56"/>
        <rFont val="MS UI Gothic"/>
        <family val="2"/>
      </rPr>
      <t xml:space="preserve"> </t>
    </r>
    <r>
      <rPr>
        <b/>
        <i/>
        <u/>
        <sz val="13"/>
        <color indexed="56"/>
        <rFont val="MS UI Gothic"/>
        <family val="2"/>
      </rPr>
      <t>itemized documentation</t>
    </r>
    <r>
      <rPr>
        <sz val="13"/>
        <color indexed="56"/>
        <rFont val="MS UI Gothic"/>
        <family val="2"/>
      </rPr>
      <t>.</t>
    </r>
  </si>
  <si>
    <r>
      <t xml:space="preserve">9.  </t>
    </r>
    <r>
      <rPr>
        <b/>
        <i/>
        <u/>
        <sz val="13"/>
        <color rgb="FF002060"/>
        <rFont val="MS UI Gothic"/>
        <family val="2"/>
      </rPr>
      <t>You must use</t>
    </r>
    <r>
      <rPr>
        <sz val="13"/>
        <color rgb="FF002060"/>
        <rFont val="MS UI Gothic"/>
        <family val="2"/>
      </rPr>
      <t xml:space="preserve"> mileage from the RCA Mileage chart for office to office travel.  If you travel to more than one office, you must use separate lines to document the appropriate travel miles.</t>
    </r>
  </si>
  <si>
    <t>10.  Business Purpose of Travel - You must put what the purpose of the travel is.  i.e. Attend staff meeting, Meet customer, etc.</t>
  </si>
  <si>
    <r>
      <t xml:space="preserve">11.  If you are traveling anywhere other than office to office, you must provide </t>
    </r>
    <r>
      <rPr>
        <b/>
        <i/>
        <u/>
        <sz val="13"/>
        <color rgb="FF002060"/>
        <rFont val="MS UI Gothic"/>
        <family val="2"/>
      </rPr>
      <t>ONLY</t>
    </r>
    <r>
      <rPr>
        <sz val="13"/>
        <color rgb="FF002060"/>
        <rFont val="MS UI Gothic"/>
        <family val="2"/>
      </rPr>
      <t xml:space="preserve"> </t>
    </r>
    <r>
      <rPr>
        <b/>
        <i/>
        <u/>
        <sz val="13"/>
        <color rgb="FF002060"/>
        <rFont val="MS UI Gothic"/>
        <family val="2"/>
      </rPr>
      <t>google map documentation</t>
    </r>
    <r>
      <rPr>
        <sz val="13"/>
        <color rgb="FF002060"/>
        <rFont val="MS UI Gothic"/>
        <family val="2"/>
      </rPr>
      <t xml:space="preserve"> with your expense report.  Write your name and date of travel on each page that prints.</t>
    </r>
  </si>
  <si>
    <t>12.  A new  column has been added to document Round Trip or One Way.  For each day of travel, you must add RT or OW.</t>
  </si>
  <si>
    <t>13.  A new  column has been added to document if you used the Mileage Chart.  For each day of travel, you must add Y or N.</t>
  </si>
  <si>
    <r>
      <t xml:space="preserve">20.  </t>
    </r>
    <r>
      <rPr>
        <b/>
        <sz val="13"/>
        <color rgb="FFFF0000"/>
        <rFont val="MS UI Gothic"/>
        <family val="2"/>
      </rPr>
      <t>Rename your PDF file of your Google Maps</t>
    </r>
    <r>
      <rPr>
        <sz val="13"/>
        <color rgb="FFFF0000"/>
        <rFont val="MS UI Gothic"/>
        <family val="2"/>
      </rPr>
      <t xml:space="preserve">: </t>
    </r>
    <r>
      <rPr>
        <b/>
        <sz val="13"/>
        <color rgb="FFFF0000"/>
        <rFont val="MS UI Gothic"/>
        <family val="2"/>
      </rPr>
      <t xml:space="preserve"> (EXP RPT FORMAN, LORI 2017-01-31GOOGLE MAPS)</t>
    </r>
    <r>
      <rPr>
        <sz val="13"/>
        <color rgb="FFFF0000"/>
        <rFont val="MS UI Gothic"/>
        <family val="2"/>
      </rPr>
      <t xml:space="preserve">  The date is the date of travel.  You may have multiple Google map files for 1 expense report.</t>
    </r>
  </si>
  <si>
    <r>
      <t>22.</t>
    </r>
    <r>
      <rPr>
        <sz val="7"/>
        <color indexed="56"/>
        <rFont val="Times New Roman"/>
        <family val="1"/>
      </rPr>
      <t xml:space="preserve">  </t>
    </r>
    <r>
      <rPr>
        <b/>
        <sz val="13"/>
        <color indexed="56"/>
        <rFont val="MS UI Gothic"/>
        <family val="2"/>
      </rPr>
      <t xml:space="preserve">Managers </t>
    </r>
    <r>
      <rPr>
        <sz val="13"/>
        <color indexed="56"/>
        <rFont val="MS UI Gothic"/>
        <family val="2"/>
      </rPr>
      <t>– When sending to Lori Forman, please write in the subject line of your email, Expense Reports – Bastrop (or whatever sites you are sending for).  Please try to send as many in one email as you can.</t>
    </r>
  </si>
  <si>
    <r>
      <t>23.</t>
    </r>
    <r>
      <rPr>
        <sz val="7"/>
        <color indexed="56"/>
        <rFont val="Times New Roman"/>
        <family val="1"/>
      </rPr>
      <t xml:space="preserve">  </t>
    </r>
    <r>
      <rPr>
        <sz val="13"/>
        <color indexed="56"/>
        <rFont val="MS UI Gothic"/>
        <family val="2"/>
      </rPr>
      <t>I only process expense reports on Friday or Monday before 11:00am.  I generally won’t process any reports that are sent in after noon on Mondays until the next week.</t>
    </r>
  </si>
  <si>
    <r>
      <t>24.</t>
    </r>
    <r>
      <rPr>
        <sz val="7"/>
        <color indexed="56"/>
        <rFont val="Times New Roman"/>
        <family val="1"/>
      </rPr>
      <t xml:space="preserve">  </t>
    </r>
    <r>
      <rPr>
        <sz val="13"/>
        <color indexed="56"/>
        <rFont val="MS UI Gothic"/>
        <family val="2"/>
      </rPr>
      <t>Checks for those reports are usually received on the Monday or Tuesday the full week after reports have been processed (Exp Rpt processed on Friday, January 6, or Monday, January 9 should be received on or about January 16).  About 10 days later.</t>
    </r>
  </si>
  <si>
    <r>
      <t>25.</t>
    </r>
    <r>
      <rPr>
        <sz val="7"/>
        <color indexed="56"/>
        <rFont val="Times New Roman"/>
        <family val="1"/>
      </rPr>
      <t xml:space="preserve">  </t>
    </r>
    <r>
      <rPr>
        <sz val="13"/>
        <color indexed="56"/>
        <rFont val="MS UI Gothic"/>
        <family val="2"/>
      </rPr>
      <t>If you have any questions, please go to your supervisor, they will forward the request on to the Project Accountant.</t>
    </r>
  </si>
  <si>
    <t>USE THE DROP DOWN BOX</t>
  </si>
  <si>
    <t>Carol Ursin</t>
  </si>
  <si>
    <t>Vendor ID # 197065</t>
  </si>
  <si>
    <t>Erica McDaniel</t>
  </si>
  <si>
    <t>Vendor ID # 282273</t>
  </si>
  <si>
    <t>John Garcia</t>
  </si>
  <si>
    <t>Vendor ID # 282274</t>
  </si>
  <si>
    <t>Kristen Carlson</t>
  </si>
  <si>
    <t>Tasha Fennell</t>
  </si>
  <si>
    <t>Vendor ID # 224854</t>
  </si>
  <si>
    <t xml:space="preserve">Vendor ID # 282303 </t>
  </si>
  <si>
    <r>
      <t>1.</t>
    </r>
    <r>
      <rPr>
        <sz val="7"/>
        <color indexed="56"/>
        <rFont val="Times New Roman"/>
        <family val="1"/>
      </rPr>
      <t xml:space="preserve">     </t>
    </r>
    <r>
      <rPr>
        <sz val="13"/>
        <color indexed="56"/>
        <rFont val="MS UI Gothic"/>
        <family val="2"/>
      </rPr>
      <t>Be sure you are using the correct version (currently Effective January 2018).</t>
    </r>
  </si>
  <si>
    <r>
      <t>17.</t>
    </r>
    <r>
      <rPr>
        <b/>
        <i/>
        <sz val="7"/>
        <color indexed="56"/>
        <rFont val="Times New Roman"/>
        <family val="1"/>
      </rPr>
      <t xml:space="preserve">  </t>
    </r>
    <r>
      <rPr>
        <b/>
        <i/>
        <sz val="13"/>
        <color indexed="56"/>
        <rFont val="MS UI Gothic"/>
        <family val="2"/>
      </rPr>
      <t xml:space="preserve">Do not change the format of the date column. The date should read as follows:  31-Jan-18 </t>
    </r>
  </si>
  <si>
    <r>
      <t>5.</t>
    </r>
    <r>
      <rPr>
        <sz val="7"/>
        <color indexed="56"/>
        <rFont val="Times New Roman"/>
        <family val="1"/>
      </rPr>
      <t xml:space="preserve">     </t>
    </r>
    <r>
      <rPr>
        <sz val="13"/>
        <color indexed="56"/>
        <rFont val="MS UI Gothic"/>
        <family val="2"/>
      </rPr>
      <t>All expense reports require a hard signature and date or an electronic signature by traveler with date (</t>
    </r>
    <r>
      <rPr>
        <b/>
        <i/>
        <sz val="13"/>
        <color indexed="56"/>
        <rFont val="MS UI Gothic"/>
        <family val="2"/>
      </rPr>
      <t>the date does not automatically populate</t>
    </r>
    <r>
      <rPr>
        <sz val="13"/>
        <color indexed="56"/>
        <rFont val="MS UI Gothic"/>
        <family val="2"/>
      </rPr>
      <t xml:space="preserve">).  </t>
    </r>
    <r>
      <rPr>
        <b/>
        <i/>
        <u/>
        <sz val="13"/>
        <color indexed="56"/>
        <rFont val="MS UI Gothic"/>
        <family val="2"/>
      </rPr>
      <t>Do not change the formatting of the date.  The date should read as follows:  01-Jan-18.</t>
    </r>
  </si>
  <si>
    <r>
      <t>21.</t>
    </r>
    <r>
      <rPr>
        <sz val="7"/>
        <color indexed="56"/>
        <rFont val="Times New Roman"/>
        <family val="1"/>
      </rPr>
      <t xml:space="preserve">  </t>
    </r>
    <r>
      <rPr>
        <b/>
        <sz val="13"/>
        <color indexed="56"/>
        <rFont val="MS UI Gothic"/>
        <family val="2"/>
      </rPr>
      <t>In the subject line of your email, please use the following line</t>
    </r>
    <r>
      <rPr>
        <sz val="13"/>
        <color indexed="56"/>
        <rFont val="MS UI Gothic"/>
        <family val="2"/>
      </rPr>
      <t xml:space="preserve">:  Expense Report – name of your expense report (Expense Report – Exp Rpt Forman, Lori 2018-01-31).  </t>
    </r>
  </si>
  <si>
    <t>Carole Jordan</t>
  </si>
  <si>
    <t>Vendor ID #  154945</t>
  </si>
  <si>
    <t>Pamela Zamudio</t>
  </si>
  <si>
    <t>Vendor ID #  282421</t>
  </si>
  <si>
    <t>Vendor ID # 284303</t>
  </si>
  <si>
    <t>Nichole Martin</t>
  </si>
  <si>
    <t>Ryan Tatum</t>
  </si>
  <si>
    <t>Vendor ID #  286336</t>
  </si>
  <si>
    <t>Fran Paider</t>
  </si>
  <si>
    <t>Amy Shaw</t>
  </si>
  <si>
    <t>Vendor ID #  286254</t>
  </si>
  <si>
    <t>Allyssa McCoy</t>
  </si>
  <si>
    <t>Amanda Perez</t>
  </si>
  <si>
    <t>Vendor ID #  286253</t>
  </si>
  <si>
    <t>Vendor ID #  286129</t>
  </si>
  <si>
    <t>Vendor ID #  286130</t>
  </si>
  <si>
    <t>Nora Miles</t>
  </si>
  <si>
    <t>Vendor ID # 286672</t>
  </si>
  <si>
    <t>Vita Mitchell</t>
  </si>
  <si>
    <t>Vendor ID #  287750</t>
  </si>
  <si>
    <t>Bryce Helmcamp</t>
  </si>
  <si>
    <t>Vendor ID # 288980</t>
  </si>
  <si>
    <t>Crystal Sanchez</t>
  </si>
  <si>
    <t>Vendor ID #  288979</t>
  </si>
  <si>
    <t>Kathryn Ward-Harwood</t>
  </si>
  <si>
    <t>Vendor ID #  288978</t>
  </si>
  <si>
    <t>Workforce Solutions</t>
  </si>
  <si>
    <t>Rural Capital Area</t>
  </si>
  <si>
    <t>Board Office</t>
  </si>
  <si>
    <t xml:space="preserve">Dept </t>
  </si>
  <si>
    <t>Type Name Here</t>
  </si>
  <si>
    <t>CAP</t>
  </si>
  <si>
    <t>005</t>
  </si>
  <si>
    <t>Effective January 2019</t>
  </si>
  <si>
    <t>Type Address Here</t>
  </si>
  <si>
    <t>Expense Report</t>
  </si>
  <si>
    <t>TOTAL DUE</t>
  </si>
  <si>
    <t>SIGNATURE</t>
  </si>
  <si>
    <t>Name</t>
  </si>
  <si>
    <t>MILES One Way</t>
  </si>
  <si>
    <t>Use Google Maps to calculate mileage.</t>
  </si>
  <si>
    <t>Updated:  5/14/19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</si>
</sst>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0_)"/>
    <numFmt numFmtId="165" formatCode="mm/dd/yy_)"/>
    <numFmt numFmtId="166" formatCode="0_)"/>
    <numFmt numFmtId="167" formatCode="[$-409]mmm\-yy;@"/>
    <numFmt numFmtId="168" formatCode="m/d/yy"/>
    <numFmt numFmtId="169" formatCode="m/d/yy;@"/>
    <numFmt numFmtId="170" formatCode="mm/dd/yy;@"/>
    <numFmt numFmtId="171" formatCode="[$-409]d\-mmm\-yy;@"/>
    <numFmt numFmtId="172" formatCode="&quot;$&quot;#,##0.000"/>
    <numFmt numFmtId="173" formatCode="m/d/yyyy;@"/>
    <numFmt numFmtId="174" formatCode="#,##0.0"/>
  </numFmts>
  <fonts count="46" x14ac:knownFonts="1">
    <font>
      <sz val="11"/>
      <color theme="1"/>
      <name val="Calibri"/>
      <family val="2"/>
      <scheme val="minor"/>
    </font>
    <font>
      <sz val="10"/>
      <name val="Arial"/>
      <family val="2"/>
    </font>
    <font>
      <b/>
      <sz val="8"/>
      <color indexed="81"/>
      <name val="Tahoma"/>
      <family val="2"/>
    </font>
    <font>
      <sz val="8"/>
      <color indexed="81"/>
      <name val="Tahoma"/>
      <family val="2"/>
    </font>
    <font>
      <sz val="11"/>
      <color indexed="8"/>
      <name val="Calibri"/>
      <family val="2"/>
    </font>
    <font>
      <sz val="8"/>
      <name val="Calibri"/>
      <family val="2"/>
    </font>
    <font>
      <sz val="13"/>
      <color indexed="8"/>
      <name val="Calibri"/>
      <family val="2"/>
    </font>
    <font>
      <sz val="13"/>
      <color indexed="56"/>
      <name val="MS UI Gothic"/>
      <family val="2"/>
    </font>
    <font>
      <sz val="7"/>
      <color indexed="56"/>
      <name val="Times New Roman"/>
      <family val="1"/>
    </font>
    <font>
      <vertAlign val="superscript"/>
      <sz val="13"/>
      <color indexed="56"/>
      <name val="MS UI Gothic"/>
      <family val="2"/>
    </font>
    <font>
      <b/>
      <i/>
      <sz val="13"/>
      <color indexed="56"/>
      <name val="MS UI Gothic"/>
      <family val="2"/>
    </font>
    <font>
      <sz val="13"/>
      <color indexed="10"/>
      <name val="MS UI Gothic"/>
      <family val="2"/>
    </font>
    <font>
      <sz val="7"/>
      <color indexed="10"/>
      <name val="Times New Roman"/>
      <family val="1"/>
    </font>
    <font>
      <b/>
      <sz val="13"/>
      <color indexed="10"/>
      <name val="MS UI Gothic"/>
      <family val="2"/>
    </font>
    <font>
      <b/>
      <sz val="13"/>
      <color indexed="56"/>
      <name val="MS UI Gothic"/>
      <family val="2"/>
    </font>
    <font>
      <b/>
      <sz val="24"/>
      <color rgb="FF002060"/>
      <name val="MS UI Gothic"/>
      <family val="2"/>
    </font>
    <font>
      <sz val="13"/>
      <color rgb="FF002060"/>
      <name val="MS UI Gothic"/>
      <family val="2"/>
    </font>
    <font>
      <sz val="13"/>
      <color rgb="FFFF0000"/>
      <name val="MS UI Gothic"/>
      <family val="2"/>
    </font>
    <font>
      <sz val="18"/>
      <color theme="1"/>
      <name val="Calibri"/>
      <family val="2"/>
      <scheme val="minor"/>
    </font>
    <font>
      <b/>
      <sz val="13"/>
      <color rgb="FF002060"/>
      <name val="MS UI Gothic"/>
      <family val="2"/>
    </font>
    <font>
      <b/>
      <sz val="13"/>
      <color rgb="FFFF0000"/>
      <name val="MS UI Gothic"/>
      <family val="2"/>
    </font>
    <font>
      <b/>
      <i/>
      <u/>
      <sz val="13"/>
      <color indexed="56"/>
      <name val="MS UI Gothic"/>
      <family val="2"/>
    </font>
    <font>
      <b/>
      <i/>
      <u/>
      <sz val="13"/>
      <color rgb="FF002060"/>
      <name val="MS UI Gothic"/>
      <family val="2"/>
    </font>
    <font>
      <b/>
      <i/>
      <sz val="13"/>
      <color rgb="FF002060"/>
      <name val="MS UI Gothic"/>
      <family val="2"/>
    </font>
    <font>
      <b/>
      <i/>
      <sz val="7"/>
      <color indexed="56"/>
      <name val="Times New Roman"/>
      <family val="1"/>
    </font>
    <font>
      <b/>
      <i/>
      <sz val="11"/>
      <color theme="1"/>
      <name val="Calibri"/>
      <family val="2"/>
      <scheme val="minor"/>
    </font>
    <font>
      <b/>
      <sz val="14"/>
      <name val="Verdana"/>
      <family val="2"/>
    </font>
    <font>
      <sz val="14"/>
      <color indexed="8"/>
      <name val="Verdana"/>
      <family val="2"/>
    </font>
    <font>
      <sz val="14"/>
      <name val="Verdana"/>
      <family val="2"/>
    </font>
    <font>
      <sz val="13"/>
      <name val="Verdana"/>
      <family val="2"/>
    </font>
    <font>
      <b/>
      <sz val="13"/>
      <name val="Verdana"/>
      <family val="2"/>
    </font>
    <font>
      <sz val="13"/>
      <color indexed="8"/>
      <name val="Verdana"/>
      <family val="2"/>
    </font>
    <font>
      <sz val="8"/>
      <name val="Verdana"/>
      <family val="2"/>
    </font>
    <font>
      <b/>
      <sz val="13"/>
      <color indexed="8"/>
      <name val="Verdana"/>
      <family val="2"/>
    </font>
    <font>
      <sz val="14"/>
      <color rgb="FFFF0000"/>
      <name val="Verdana"/>
      <family val="2"/>
    </font>
    <font>
      <b/>
      <sz val="14"/>
      <color rgb="FFFF0000"/>
      <name val="Verdana"/>
      <family val="2"/>
    </font>
    <font>
      <b/>
      <sz val="11"/>
      <color rgb="FFFF0000"/>
      <name val="Verdana"/>
      <family val="2"/>
    </font>
    <font>
      <sz val="10"/>
      <name val="Verdana"/>
      <family val="2"/>
    </font>
    <font>
      <b/>
      <sz val="10"/>
      <name val="Verdana"/>
      <family val="2"/>
    </font>
    <font>
      <sz val="11"/>
      <color theme="1"/>
      <name val="Verdana"/>
      <family val="2"/>
    </font>
    <font>
      <sz val="9"/>
      <name val="Verdana"/>
      <family val="2"/>
    </font>
    <font>
      <sz val="10"/>
      <color theme="1"/>
      <name val="Verdana"/>
      <family val="2"/>
    </font>
    <font>
      <sz val="12"/>
      <name val="Verdana"/>
      <family val="2"/>
    </font>
    <font>
      <b/>
      <sz val="8"/>
      <name val="Verdana"/>
      <family val="2"/>
    </font>
    <font>
      <b/>
      <sz val="12"/>
      <name val="Verdana"/>
      <family val="2"/>
    </font>
    <font>
      <b/>
      <sz val="12"/>
      <color rgb="FFFF0000"/>
      <name val="Verdana"/>
      <family val="2"/>
    </font>
  </fonts>
  <fills count="13">
    <fill>
      <patternFill patternType="none"/>
    </fill>
    <fill>
      <patternFill patternType="gray125"/>
    </fill>
    <fill>
      <patternFill patternType="solid">
        <fgColor theme="0" tint="-0.14999847407452621"/>
        <bgColor indexed="64"/>
      </patternFill>
    </fill>
    <fill>
      <patternFill patternType="solid">
        <fgColor theme="0" tint="-0.14999847407452621"/>
        <bgColor indexed="22"/>
      </patternFill>
    </fill>
    <fill>
      <patternFill patternType="solid">
        <fgColor theme="6" tint="0.39997558519241921"/>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1"/>
        <bgColor indexed="22"/>
      </patternFill>
    </fill>
    <fill>
      <patternFill patternType="solid">
        <fgColor rgb="FFFCFCB4"/>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92D050"/>
        <bgColor indexed="64"/>
      </patternFill>
    </fill>
  </fills>
  <borders count="8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8"/>
      </top>
      <bottom/>
      <diagonal/>
    </border>
    <border>
      <left style="thin">
        <color indexed="8"/>
      </left>
      <right style="double">
        <color indexed="64"/>
      </right>
      <top style="thin">
        <color indexed="8"/>
      </top>
      <bottom style="thin">
        <color indexed="8"/>
      </bottom>
      <diagonal/>
    </border>
    <border>
      <left style="thin">
        <color indexed="64"/>
      </left>
      <right style="double">
        <color indexed="64"/>
      </right>
      <top/>
      <bottom style="thin">
        <color indexed="8"/>
      </bottom>
      <diagonal/>
    </border>
    <border>
      <left style="thin">
        <color indexed="64"/>
      </left>
      <right style="double">
        <color indexed="64"/>
      </right>
      <top style="thin">
        <color indexed="8"/>
      </top>
      <bottom style="thin">
        <color indexed="8"/>
      </bottom>
      <diagonal/>
    </border>
    <border>
      <left style="double">
        <color indexed="64"/>
      </left>
      <right/>
      <top style="double">
        <color indexed="64"/>
      </top>
      <bottom/>
      <diagonal/>
    </border>
    <border>
      <left/>
      <right/>
      <top style="double">
        <color indexed="64"/>
      </top>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style="thin">
        <color indexed="8"/>
      </right>
      <top style="double">
        <color indexed="64"/>
      </top>
      <bottom style="thin">
        <color indexed="64"/>
      </bottom>
      <diagonal/>
    </border>
    <border>
      <left style="thin">
        <color indexed="64"/>
      </left>
      <right/>
      <top style="double">
        <color indexed="64"/>
      </top>
      <bottom/>
      <diagonal/>
    </border>
    <border>
      <left style="thin">
        <color indexed="8"/>
      </left>
      <right style="double">
        <color indexed="64"/>
      </right>
      <top style="double">
        <color indexed="64"/>
      </top>
      <bottom/>
      <diagonal/>
    </border>
    <border>
      <left style="thin">
        <color indexed="8"/>
      </left>
      <right/>
      <top/>
      <bottom/>
      <diagonal/>
    </border>
    <border>
      <left style="thin">
        <color indexed="8"/>
      </left>
      <right style="thin">
        <color indexed="8"/>
      </right>
      <top/>
      <bottom/>
      <diagonal/>
    </border>
    <border>
      <left style="thin">
        <color indexed="64"/>
      </left>
      <right/>
      <top style="thin">
        <color indexed="64"/>
      </top>
      <bottom/>
      <diagonal/>
    </border>
    <border>
      <left/>
      <right/>
      <top style="thin">
        <color indexed="64"/>
      </top>
      <bottom/>
      <diagonal/>
    </border>
    <border>
      <left style="thin">
        <color indexed="8"/>
      </left>
      <right style="double">
        <color indexed="64"/>
      </right>
      <top/>
      <bottom/>
      <diagonal/>
    </border>
    <border>
      <left style="thin">
        <color indexed="8"/>
      </left>
      <right style="thin">
        <color indexed="8"/>
      </right>
      <top/>
      <bottom style="thin">
        <color indexed="8"/>
      </bottom>
      <diagonal/>
    </border>
    <border>
      <left style="thin">
        <color indexed="8"/>
      </left>
      <right style="double">
        <color indexed="64"/>
      </right>
      <top/>
      <bottom style="thin">
        <color indexed="8"/>
      </bottom>
      <diagonal/>
    </border>
    <border>
      <left/>
      <right/>
      <top style="double">
        <color indexed="64"/>
      </top>
      <bottom style="thin">
        <color indexed="8"/>
      </bottom>
      <diagonal/>
    </border>
    <border>
      <left style="double">
        <color indexed="64"/>
      </left>
      <right/>
      <top style="double">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top style="medium">
        <color indexed="64"/>
      </top>
      <bottom style="medium">
        <color indexed="64"/>
      </bottom>
      <diagonal/>
    </border>
    <border>
      <left/>
      <right/>
      <top/>
      <bottom style="medium">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double">
        <color indexed="64"/>
      </right>
      <top style="thin">
        <color indexed="8"/>
      </top>
      <bottom style="thin">
        <color indexed="8"/>
      </bottom>
      <diagonal/>
    </border>
    <border>
      <left/>
      <right/>
      <top style="thin">
        <color indexed="8"/>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8"/>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8"/>
      </left>
      <right style="thin">
        <color indexed="8"/>
      </right>
      <top style="double">
        <color indexed="64"/>
      </top>
      <bottom/>
      <diagonal/>
    </border>
    <border>
      <left style="thin">
        <color indexed="8"/>
      </left>
      <right style="thin">
        <color indexed="8"/>
      </right>
      <top style="thin">
        <color indexed="8"/>
      </top>
      <bottom/>
      <diagonal/>
    </border>
    <border>
      <left style="thin">
        <color indexed="64"/>
      </left>
      <right style="thin">
        <color indexed="8"/>
      </right>
      <top style="double">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double">
        <color indexed="64"/>
      </left>
      <right/>
      <top/>
      <bottom/>
      <diagonal/>
    </border>
    <border>
      <left style="thin">
        <color indexed="8"/>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double">
        <color indexed="64"/>
      </right>
      <top style="thin">
        <color indexed="8"/>
      </top>
      <bottom/>
      <diagonal/>
    </border>
    <border>
      <left style="thin">
        <color indexed="64"/>
      </left>
      <right style="double">
        <color indexed="64"/>
      </right>
      <top style="double">
        <color indexed="64"/>
      </top>
      <bottom style="thin">
        <color indexed="8"/>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double">
        <color indexed="64"/>
      </bottom>
      <diagonal/>
    </border>
    <border>
      <left/>
      <right/>
      <top style="thin">
        <color indexed="8"/>
      </top>
      <bottom/>
      <diagonal/>
    </border>
    <border>
      <left/>
      <right style="thin">
        <color indexed="8"/>
      </right>
      <top style="thin">
        <color indexed="8"/>
      </top>
      <bottom/>
      <diagonal/>
    </border>
    <border>
      <left/>
      <right style="thin">
        <color indexed="8"/>
      </right>
      <top style="double">
        <color indexed="64"/>
      </top>
      <bottom/>
      <diagonal/>
    </border>
    <border>
      <left/>
      <right style="double">
        <color indexed="64"/>
      </right>
      <top style="double">
        <color indexed="64"/>
      </top>
      <bottom style="thin">
        <color indexed="8"/>
      </bottom>
      <diagonal/>
    </border>
    <border>
      <left/>
      <right style="double">
        <color indexed="64"/>
      </right>
      <top style="thin">
        <color indexed="8"/>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8"/>
      </left>
      <right style="thin">
        <color indexed="8"/>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cellStyleXfs>
  <cellXfs count="195">
    <xf numFmtId="0" fontId="0" fillId="0" borderId="0" xfId="0"/>
    <xf numFmtId="164" fontId="6" fillId="0" borderId="0" xfId="0" applyNumberFormat="1" applyFont="1"/>
    <xf numFmtId="164" fontId="6" fillId="0" borderId="0" xfId="0" applyNumberFormat="1" applyFont="1" applyAlignment="1">
      <alignment vertical="center"/>
    </xf>
    <xf numFmtId="0" fontId="0" fillId="9" borderId="82" xfId="0" applyFill="1" applyBorder="1" applyAlignment="1" applyProtection="1">
      <alignment wrapText="1"/>
      <protection locked="0"/>
    </xf>
    <xf numFmtId="173" fontId="0" fillId="9" borderId="82" xfId="0" applyNumberFormat="1" applyFill="1" applyBorder="1" applyAlignment="1" applyProtection="1">
      <alignment wrapText="1"/>
      <protection locked="0"/>
    </xf>
    <xf numFmtId="173" fontId="0" fillId="9" borderId="67" xfId="0" applyNumberFormat="1" applyFill="1" applyBorder="1" applyAlignment="1" applyProtection="1">
      <alignment wrapText="1"/>
      <protection locked="0"/>
    </xf>
    <xf numFmtId="0" fontId="0" fillId="0" borderId="0" xfId="0" applyAlignment="1">
      <alignment wrapText="1"/>
    </xf>
    <xf numFmtId="0" fontId="25" fillId="0" borderId="0" xfId="0" applyFont="1" applyAlignment="1">
      <alignment wrapText="1"/>
    </xf>
    <xf numFmtId="0" fontId="19" fillId="4" borderId="66" xfId="0" applyFont="1" applyFill="1" applyBorder="1" applyAlignment="1">
      <alignment wrapText="1"/>
    </xf>
    <xf numFmtId="0" fontId="19" fillId="4" borderId="67" xfId="0" applyFont="1" applyFill="1" applyBorder="1" applyAlignment="1">
      <alignment wrapText="1"/>
    </xf>
    <xf numFmtId="0" fontId="19" fillId="4" borderId="64" xfId="0" applyFont="1" applyFill="1" applyBorder="1" applyAlignment="1">
      <alignment wrapText="1"/>
    </xf>
    <xf numFmtId="0" fontId="19" fillId="4" borderId="65" xfId="0" applyFont="1" applyFill="1" applyBorder="1" applyAlignment="1">
      <alignment wrapText="1"/>
    </xf>
    <xf numFmtId="0" fontId="18" fillId="0" borderId="0" xfId="0" applyFont="1"/>
    <xf numFmtId="164" fontId="0" fillId="0" borderId="0" xfId="0" applyNumberFormat="1"/>
    <xf numFmtId="0" fontId="0" fillId="0" borderId="0" xfId="0" applyAlignment="1">
      <alignment horizontal="center"/>
    </xf>
    <xf numFmtId="164" fontId="26" fillId="0" borderId="0" xfId="0" applyNumberFormat="1" applyFont="1" applyAlignment="1" applyProtection="1">
      <alignment vertical="top"/>
      <protection locked="0" hidden="1"/>
    </xf>
    <xf numFmtId="165" fontId="26" fillId="0" borderId="0" xfId="0" applyNumberFormat="1" applyFont="1" applyAlignment="1" applyProtection="1">
      <alignment vertical="top"/>
      <protection locked="0" hidden="1"/>
    </xf>
    <xf numFmtId="164" fontId="27" fillId="0" borderId="0" xfId="0" applyNumberFormat="1" applyFont="1" applyAlignment="1" applyProtection="1">
      <alignment vertical="top"/>
      <protection locked="0"/>
    </xf>
    <xf numFmtId="164" fontId="28" fillId="0" borderId="0" xfId="0" applyNumberFormat="1" applyFont="1" applyAlignment="1" applyProtection="1">
      <alignment vertical="top"/>
      <protection locked="0" hidden="1"/>
    </xf>
    <xf numFmtId="164" fontId="28" fillId="0" borderId="0" xfId="0" applyNumberFormat="1" applyFont="1" applyProtection="1">
      <protection locked="0" hidden="1"/>
    </xf>
    <xf numFmtId="164" fontId="29" fillId="0" borderId="0" xfId="0" applyNumberFormat="1" applyFont="1" applyProtection="1">
      <protection locked="0"/>
    </xf>
    <xf numFmtId="166" fontId="29" fillId="0" borderId="0" xfId="0" applyNumberFormat="1" applyFont="1" applyAlignment="1" applyProtection="1">
      <alignment horizontal="center"/>
      <protection locked="0"/>
    </xf>
    <xf numFmtId="0" fontId="29" fillId="0" borderId="0" xfId="0" applyFont="1" applyAlignment="1" applyProtection="1">
      <alignment horizontal="center"/>
      <protection locked="0"/>
    </xf>
    <xf numFmtId="164" fontId="29" fillId="0" borderId="0" xfId="0" applyNumberFormat="1" applyFont="1" applyAlignment="1" applyProtection="1">
      <alignment horizontal="center"/>
      <protection locked="0"/>
    </xf>
    <xf numFmtId="0" fontId="30" fillId="0" borderId="0" xfId="0" applyFont="1" applyAlignment="1" applyProtection="1">
      <alignment horizontal="center"/>
      <protection locked="0"/>
    </xf>
    <xf numFmtId="164" fontId="31" fillId="0" borderId="0" xfId="0" applyNumberFormat="1" applyFont="1" applyProtection="1">
      <protection locked="0"/>
    </xf>
    <xf numFmtId="164" fontId="26" fillId="0" borderId="0" xfId="0" applyNumberFormat="1" applyFont="1" applyProtection="1">
      <protection locked="0"/>
    </xf>
    <xf numFmtId="164" fontId="28" fillId="0" borderId="0" xfId="0" applyNumberFormat="1" applyFont="1" applyProtection="1">
      <protection locked="0"/>
    </xf>
    <xf numFmtId="165" fontId="28" fillId="0" borderId="0" xfId="0" applyNumberFormat="1" applyFont="1" applyProtection="1">
      <protection locked="0"/>
    </xf>
    <xf numFmtId="164" fontId="32" fillId="0" borderId="0" xfId="0" applyNumberFormat="1" applyFont="1" applyProtection="1">
      <protection locked="0"/>
    </xf>
    <xf numFmtId="0" fontId="30" fillId="0" borderId="6" xfId="0" applyFont="1" applyBorder="1" applyAlignment="1" applyProtection="1">
      <alignment horizontal="center"/>
      <protection locked="0"/>
    </xf>
    <xf numFmtId="0" fontId="30" fillId="11" borderId="30" xfId="0" applyFont="1" applyFill="1" applyBorder="1" applyAlignment="1" applyProtection="1">
      <alignment horizontal="center"/>
      <protection locked="0"/>
    </xf>
    <xf numFmtId="164" fontId="29" fillId="0" borderId="0" xfId="0" applyNumberFormat="1" applyFont="1" applyAlignment="1" applyProtection="1">
      <alignment horizontal="left"/>
      <protection locked="0"/>
    </xf>
    <xf numFmtId="164" fontId="34" fillId="12" borderId="0" xfId="0" applyNumberFormat="1" applyFont="1" applyFill="1" applyProtection="1">
      <protection locked="0"/>
    </xf>
    <xf numFmtId="165" fontId="35" fillId="0" borderId="0" xfId="0" applyNumberFormat="1" applyFont="1" applyAlignment="1" applyProtection="1">
      <alignment horizontal="left"/>
      <protection locked="0"/>
    </xf>
    <xf numFmtId="165" fontId="35" fillId="0" borderId="0" xfId="0" applyNumberFormat="1" applyFont="1" applyAlignment="1" applyProtection="1">
      <alignment horizontal="center"/>
      <protection locked="0"/>
    </xf>
    <xf numFmtId="172" fontId="36" fillId="12" borderId="0" xfId="0" applyNumberFormat="1" applyFont="1" applyFill="1" applyProtection="1">
      <protection locked="0"/>
    </xf>
    <xf numFmtId="166" fontId="37" fillId="0" borderId="0" xfId="0" applyNumberFormat="1" applyFont="1" applyProtection="1">
      <protection locked="0"/>
    </xf>
    <xf numFmtId="164" fontId="37" fillId="0" borderId="0" xfId="0" applyNumberFormat="1" applyFont="1" applyAlignment="1" applyProtection="1">
      <alignment horizontal="centerContinuous"/>
      <protection locked="0"/>
    </xf>
    <xf numFmtId="164" fontId="37" fillId="0" borderId="0" xfId="0" applyNumberFormat="1" applyFont="1" applyProtection="1">
      <protection locked="0"/>
    </xf>
    <xf numFmtId="164" fontId="37" fillId="0" borderId="7" xfId="0" applyNumberFormat="1" applyFont="1" applyBorder="1" applyProtection="1">
      <protection locked="0"/>
    </xf>
    <xf numFmtId="164" fontId="38" fillId="0" borderId="0" xfId="0" applyNumberFormat="1" applyFont="1" applyProtection="1">
      <protection locked="0"/>
    </xf>
    <xf numFmtId="164" fontId="39" fillId="0" borderId="0" xfId="0" applyNumberFormat="1" applyFont="1" applyProtection="1">
      <protection locked="0"/>
    </xf>
    <xf numFmtId="164" fontId="37" fillId="2" borderId="11" xfId="0" applyNumberFormat="1" applyFont="1" applyFill="1" applyBorder="1" applyProtection="1">
      <protection locked="0"/>
    </xf>
    <xf numFmtId="164" fontId="37" fillId="2" borderId="12" xfId="0" applyNumberFormat="1" applyFont="1" applyFill="1" applyBorder="1" applyProtection="1">
      <protection locked="0"/>
    </xf>
    <xf numFmtId="166" fontId="38" fillId="2" borderId="25" xfId="0" applyNumberFormat="1" applyFont="1" applyFill="1" applyBorder="1" applyAlignment="1" applyProtection="1">
      <alignment horizontal="centerContinuous" wrapText="1"/>
      <protection locked="0"/>
    </xf>
    <xf numFmtId="164" fontId="38" fillId="2" borderId="14" xfId="0" applyNumberFormat="1" applyFont="1" applyFill="1" applyBorder="1" applyAlignment="1" applyProtection="1">
      <alignment horizontal="centerContinuous" wrapText="1"/>
      <protection locked="0"/>
    </xf>
    <xf numFmtId="164" fontId="37" fillId="2" borderId="15" xfId="0" applyNumberFormat="1" applyFont="1" applyFill="1" applyBorder="1" applyAlignment="1" applyProtection="1">
      <alignment horizontal="center" wrapText="1"/>
      <protection locked="0"/>
    </xf>
    <xf numFmtId="164" fontId="38" fillId="2" borderId="16" xfId="0" applyNumberFormat="1" applyFont="1" applyFill="1" applyBorder="1" applyAlignment="1" applyProtection="1">
      <alignment horizontal="centerContinuous"/>
      <protection locked="0"/>
    </xf>
    <xf numFmtId="164" fontId="37" fillId="2" borderId="17" xfId="0" applyNumberFormat="1" applyFont="1" applyFill="1" applyBorder="1" applyProtection="1">
      <protection locked="0"/>
    </xf>
    <xf numFmtId="164" fontId="38" fillId="2" borderId="22" xfId="0" applyNumberFormat="1" applyFont="1" applyFill="1" applyBorder="1" applyAlignment="1" applyProtection="1">
      <alignment horizontal="center" vertical="center"/>
      <protection locked="0"/>
    </xf>
    <xf numFmtId="164" fontId="39" fillId="0" borderId="0" xfId="0" applyNumberFormat="1" applyFont="1" applyAlignment="1" applyProtection="1">
      <alignment vertical="center"/>
      <protection locked="0"/>
    </xf>
    <xf numFmtId="164" fontId="37" fillId="2" borderId="24" xfId="0" applyNumberFormat="1" applyFont="1" applyFill="1" applyBorder="1" applyAlignment="1" applyProtection="1">
      <alignment vertical="center"/>
      <protection locked="0"/>
    </xf>
    <xf numFmtId="171" fontId="37" fillId="0" borderId="1" xfId="0" applyNumberFormat="1" applyFont="1" applyBorder="1" applyProtection="1">
      <protection locked="0"/>
    </xf>
    <xf numFmtId="168" fontId="37" fillId="0" borderId="1" xfId="0" applyNumberFormat="1" applyFont="1" applyBorder="1" applyProtection="1">
      <protection locked="0"/>
    </xf>
    <xf numFmtId="43" fontId="37" fillId="0" borderId="1" xfId="1" applyFont="1" applyBorder="1" applyProtection="1">
      <protection locked="0"/>
    </xf>
    <xf numFmtId="39" fontId="37" fillId="0" borderId="1" xfId="2" applyNumberFormat="1" applyFont="1" applyBorder="1" applyProtection="1">
      <protection locked="0"/>
    </xf>
    <xf numFmtId="39" fontId="37" fillId="0" borderId="1" xfId="2" applyNumberFormat="1" applyFont="1" applyBorder="1" applyAlignment="1" applyProtection="1">
      <alignment horizontal="right"/>
      <protection locked="0"/>
    </xf>
    <xf numFmtId="37" fontId="37" fillId="0" borderId="2" xfId="2" applyNumberFormat="1" applyFont="1" applyBorder="1" applyProtection="1">
      <protection locked="0"/>
    </xf>
    <xf numFmtId="39" fontId="37" fillId="0" borderId="5" xfId="2" applyNumberFormat="1" applyFont="1" applyBorder="1" applyAlignment="1" applyProtection="1">
      <alignment horizontal="center"/>
      <protection locked="0"/>
    </xf>
    <xf numFmtId="39" fontId="37" fillId="0" borderId="5" xfId="2" applyNumberFormat="1" applyFont="1" applyBorder="1" applyProtection="1">
      <protection locked="0"/>
    </xf>
    <xf numFmtId="39" fontId="37" fillId="0" borderId="3" xfId="2" applyNumberFormat="1" applyFont="1" applyBorder="1" applyAlignment="1" applyProtection="1">
      <alignment horizontal="center"/>
      <protection locked="0"/>
    </xf>
    <xf numFmtId="1" fontId="37" fillId="0" borderId="2" xfId="2" applyNumberFormat="1" applyFont="1" applyBorder="1" applyAlignment="1" applyProtection="1">
      <alignment horizontal="center"/>
      <protection locked="0"/>
    </xf>
    <xf numFmtId="43" fontId="42" fillId="0" borderId="8" xfId="1" applyFont="1" applyBorder="1" applyProtection="1">
      <protection locked="0"/>
    </xf>
    <xf numFmtId="39" fontId="37" fillId="0" borderId="4" xfId="2" applyNumberFormat="1" applyFont="1" applyBorder="1" applyProtection="1">
      <protection locked="0"/>
    </xf>
    <xf numFmtId="0" fontId="37" fillId="0" borderId="1" xfId="0" applyFont="1" applyBorder="1" applyProtection="1">
      <protection locked="0"/>
    </xf>
    <xf numFmtId="43" fontId="37" fillId="0" borderId="48" xfId="1" applyFont="1" applyBorder="1" applyProtection="1">
      <protection locked="0"/>
    </xf>
    <xf numFmtId="43" fontId="37" fillId="2" borderId="68" xfId="1" applyFont="1" applyFill="1" applyBorder="1" applyProtection="1">
      <protection locked="0"/>
    </xf>
    <xf numFmtId="43" fontId="37" fillId="0" borderId="18" xfId="1" applyFont="1" applyBorder="1" applyProtection="1">
      <protection locked="0"/>
    </xf>
    <xf numFmtId="43" fontId="37" fillId="0" borderId="69" xfId="1" applyFont="1" applyBorder="1" applyProtection="1">
      <protection locked="0"/>
    </xf>
    <xf numFmtId="39" fontId="37" fillId="2" borderId="68" xfId="0" applyNumberFormat="1" applyFont="1" applyFill="1" applyBorder="1" applyProtection="1">
      <protection locked="0"/>
    </xf>
    <xf numFmtId="39" fontId="37" fillId="2" borderId="48" xfId="0" applyNumberFormat="1" applyFont="1" applyFill="1" applyBorder="1" applyProtection="1">
      <protection locked="0"/>
    </xf>
    <xf numFmtId="43" fontId="44" fillId="0" borderId="70" xfId="1" applyFont="1" applyBorder="1" applyProtection="1">
      <protection locked="0"/>
    </xf>
    <xf numFmtId="164" fontId="40" fillId="2" borderId="13" xfId="0" applyNumberFormat="1" applyFont="1" applyFill="1" applyBorder="1" applyAlignment="1" applyProtection="1">
      <alignment horizontal="left"/>
      <protection locked="0"/>
    </xf>
    <xf numFmtId="164" fontId="40" fillId="2" borderId="25" xfId="0" applyNumberFormat="1" applyFont="1" applyFill="1" applyBorder="1" applyAlignment="1" applyProtection="1">
      <alignment horizontal="center" wrapText="1"/>
      <protection locked="0"/>
    </xf>
    <xf numFmtId="164" fontId="37" fillId="2" borderId="25" xfId="0" applyNumberFormat="1" applyFont="1" applyFill="1" applyBorder="1" applyAlignment="1" applyProtection="1">
      <alignment horizontal="center" wrapText="1"/>
      <protection locked="0"/>
    </xf>
    <xf numFmtId="164" fontId="37" fillId="2" borderId="78" xfId="0" applyNumberFormat="1" applyFont="1" applyFill="1" applyBorder="1" applyAlignment="1" applyProtection="1">
      <alignment horizontal="center" wrapText="1"/>
      <protection locked="0"/>
    </xf>
    <xf numFmtId="164" fontId="37" fillId="3" borderId="26" xfId="0" applyNumberFormat="1" applyFont="1" applyFill="1" applyBorder="1" applyAlignment="1" applyProtection="1">
      <alignment horizontal="left"/>
      <protection locked="0"/>
    </xf>
    <xf numFmtId="164" fontId="37" fillId="3" borderId="56" xfId="0" applyNumberFormat="1" applyFont="1" applyFill="1" applyBorder="1" applyAlignment="1" applyProtection="1">
      <alignment horizontal="left"/>
      <protection locked="0"/>
    </xf>
    <xf numFmtId="164" fontId="39" fillId="2" borderId="56" xfId="0" applyNumberFormat="1" applyFont="1" applyFill="1" applyBorder="1" applyAlignment="1" applyProtection="1">
      <alignment horizontal="left"/>
      <protection locked="0"/>
    </xf>
    <xf numFmtId="43" fontId="44" fillId="2" borderId="71" xfId="1" applyFont="1" applyFill="1" applyBorder="1" applyProtection="1">
      <protection locked="0"/>
    </xf>
    <xf numFmtId="43" fontId="44" fillId="0" borderId="9" xfId="1" applyFont="1" applyBorder="1" applyProtection="1">
      <protection locked="0"/>
    </xf>
    <xf numFmtId="4" fontId="38" fillId="6" borderId="10" xfId="0" applyNumberFormat="1" applyFont="1" applyFill="1" applyBorder="1" applyProtection="1">
      <protection locked="0"/>
    </xf>
    <xf numFmtId="164" fontId="37" fillId="8" borderId="27" xfId="0" applyNumberFormat="1" applyFont="1" applyFill="1" applyBorder="1" applyProtection="1">
      <protection locked="0"/>
    </xf>
    <xf numFmtId="164" fontId="37" fillId="3" borderId="28" xfId="0" applyNumberFormat="1" applyFont="1" applyFill="1" applyBorder="1" applyAlignment="1" applyProtection="1">
      <alignment horizontal="center"/>
      <protection locked="0"/>
    </xf>
    <xf numFmtId="165" fontId="39" fillId="0" borderId="0" xfId="0" applyNumberFormat="1" applyFont="1" applyProtection="1">
      <protection locked="0"/>
    </xf>
    <xf numFmtId="166" fontId="39" fillId="0" borderId="0" xfId="0" applyNumberFormat="1" applyFont="1" applyProtection="1">
      <protection locked="0"/>
    </xf>
    <xf numFmtId="164" fontId="36" fillId="0" borderId="0" xfId="0" applyNumberFormat="1" applyFont="1" applyProtection="1">
      <protection locked="0"/>
    </xf>
    <xf numFmtId="164" fontId="45" fillId="0" borderId="0" xfId="0" applyNumberFormat="1" applyFont="1" applyProtection="1">
      <protection locked="0"/>
    </xf>
    <xf numFmtId="164" fontId="35" fillId="0" borderId="0" xfId="0" applyNumberFormat="1" applyFont="1" applyProtection="1">
      <protection locked="0"/>
    </xf>
    <xf numFmtId="174" fontId="37" fillId="0" borderId="1" xfId="1" applyNumberFormat="1" applyFont="1" applyBorder="1" applyProtection="1">
      <protection locked="0"/>
    </xf>
    <xf numFmtId="0" fontId="16" fillId="7" borderId="60" xfId="0" applyFont="1" applyFill="1" applyBorder="1" applyAlignment="1">
      <alignment wrapText="1"/>
    </xf>
    <xf numFmtId="0" fontId="16" fillId="7" borderId="61" xfId="0" applyFont="1" applyFill="1" applyBorder="1" applyAlignment="1">
      <alignment wrapText="1"/>
    </xf>
    <xf numFmtId="0" fontId="15" fillId="10" borderId="58" xfId="0" applyFont="1" applyFill="1" applyBorder="1" applyAlignment="1">
      <alignment horizontal="center" wrapText="1"/>
    </xf>
    <xf numFmtId="0" fontId="15" fillId="10" borderId="59" xfId="0" applyFont="1" applyFill="1" applyBorder="1" applyAlignment="1">
      <alignment horizontal="center" wrapText="1"/>
    </xf>
    <xf numFmtId="0" fontId="16" fillId="7" borderId="80" xfId="0" applyFont="1" applyFill="1" applyBorder="1" applyAlignment="1">
      <alignment wrapText="1"/>
    </xf>
    <xf numFmtId="0" fontId="0" fillId="7" borderId="81" xfId="0" applyFill="1" applyBorder="1"/>
    <xf numFmtId="0" fontId="16" fillId="7" borderId="81" xfId="0" applyFont="1" applyFill="1" applyBorder="1" applyAlignment="1">
      <alignment wrapText="1"/>
    </xf>
    <xf numFmtId="0" fontId="23" fillId="7" borderId="60" xfId="0" applyFont="1" applyFill="1" applyBorder="1" applyAlignment="1">
      <alignment wrapText="1"/>
    </xf>
    <xf numFmtId="0" fontId="23" fillId="7" borderId="61" xfId="0" applyFont="1" applyFill="1" applyBorder="1" applyAlignment="1">
      <alignment wrapText="1"/>
    </xf>
    <xf numFmtId="0" fontId="17" fillId="7" borderId="60" xfId="0" applyFont="1" applyFill="1" applyBorder="1" applyAlignment="1">
      <alignment wrapText="1"/>
    </xf>
    <xf numFmtId="0" fontId="17" fillId="7" borderId="61" xfId="0" applyFont="1" applyFill="1" applyBorder="1" applyAlignment="1">
      <alignment wrapText="1"/>
    </xf>
    <xf numFmtId="0" fontId="16" fillId="7" borderId="62" xfId="0" applyFont="1" applyFill="1" applyBorder="1" applyAlignment="1">
      <alignment wrapText="1"/>
    </xf>
    <xf numFmtId="0" fontId="16" fillId="7" borderId="63" xfId="0" applyFont="1" applyFill="1" applyBorder="1" applyAlignment="1">
      <alignment wrapText="1"/>
    </xf>
    <xf numFmtId="0" fontId="0" fillId="7" borderId="61" xfId="0" applyFill="1" applyBorder="1" applyAlignment="1">
      <alignment wrapText="1"/>
    </xf>
    <xf numFmtId="164" fontId="39" fillId="0" borderId="31" xfId="0" applyNumberFormat="1" applyFont="1" applyBorder="1" applyAlignment="1" applyProtection="1">
      <alignment horizontal="center"/>
      <protection locked="0"/>
    </xf>
    <xf numFmtId="164" fontId="39" fillId="0" borderId="32" xfId="0" applyNumberFormat="1" applyFont="1" applyBorder="1" applyAlignment="1" applyProtection="1">
      <alignment horizontal="center"/>
      <protection locked="0"/>
    </xf>
    <xf numFmtId="164" fontId="39" fillId="0" borderId="33" xfId="0" applyNumberFormat="1" applyFont="1" applyBorder="1" applyAlignment="1" applyProtection="1">
      <alignment horizontal="center"/>
      <protection locked="0"/>
    </xf>
    <xf numFmtId="164" fontId="37" fillId="5" borderId="68" xfId="0" applyNumberFormat="1" applyFont="1" applyFill="1" applyBorder="1" applyAlignment="1" applyProtection="1">
      <alignment horizontal="left"/>
      <protection locked="0"/>
    </xf>
    <xf numFmtId="164" fontId="37" fillId="5" borderId="76" xfId="0" applyNumberFormat="1" applyFont="1" applyFill="1" applyBorder="1" applyAlignment="1" applyProtection="1">
      <alignment horizontal="left"/>
      <protection locked="0"/>
    </xf>
    <xf numFmtId="170" fontId="39" fillId="0" borderId="28" xfId="0" applyNumberFormat="1" applyFont="1" applyBorder="1" applyProtection="1">
      <protection locked="0"/>
    </xf>
    <xf numFmtId="170" fontId="39" fillId="0" borderId="40" xfId="0" applyNumberFormat="1" applyFont="1" applyBorder="1" applyProtection="1">
      <protection locked="0"/>
    </xf>
    <xf numFmtId="164" fontId="26" fillId="11" borderId="6" xfId="0" applyNumberFormat="1" applyFont="1" applyFill="1" applyBorder="1" applyAlignment="1" applyProtection="1">
      <alignment horizontal="left"/>
      <protection locked="0"/>
    </xf>
    <xf numFmtId="165" fontId="32" fillId="2" borderId="16" xfId="0" applyNumberFormat="1" applyFont="1" applyFill="1" applyBorder="1" applyAlignment="1" applyProtection="1">
      <alignment horizontal="center"/>
      <protection locked="0"/>
    </xf>
    <xf numFmtId="164" fontId="39" fillId="2" borderId="77" xfId="0" applyNumberFormat="1" applyFont="1" applyFill="1" applyBorder="1" applyProtection="1">
      <protection locked="0"/>
    </xf>
    <xf numFmtId="0" fontId="37" fillId="0" borderId="5" xfId="0" applyFont="1" applyBorder="1" applyAlignment="1" applyProtection="1">
      <alignment vertical="center" wrapText="1"/>
      <protection locked="0"/>
    </xf>
    <xf numFmtId="164" fontId="39" fillId="0" borderId="5" xfId="0" applyNumberFormat="1" applyFont="1" applyBorder="1" applyAlignment="1" applyProtection="1">
      <alignment vertical="center" wrapText="1"/>
      <protection locked="0"/>
    </xf>
    <xf numFmtId="169" fontId="37" fillId="0" borderId="44" xfId="0" applyNumberFormat="1" applyFont="1" applyBorder="1" applyAlignment="1" applyProtection="1">
      <alignment horizontal="left"/>
      <protection locked="0"/>
    </xf>
    <xf numFmtId="164" fontId="37" fillId="0" borderId="5" xfId="0" applyNumberFormat="1" applyFont="1" applyBorder="1" applyAlignment="1" applyProtection="1">
      <alignment horizontal="left"/>
      <protection locked="0"/>
    </xf>
    <xf numFmtId="2" fontId="37" fillId="0" borderId="5" xfId="0" applyNumberFormat="1" applyFont="1" applyBorder="1" applyAlignment="1" applyProtection="1">
      <alignment horizontal="left"/>
      <protection locked="0"/>
    </xf>
    <xf numFmtId="0" fontId="41" fillId="0" borderId="5" xfId="0" applyFont="1" applyBorder="1" applyAlignment="1" applyProtection="1">
      <alignment horizontal="left"/>
      <protection locked="0"/>
    </xf>
    <xf numFmtId="164" fontId="39" fillId="0" borderId="5" xfId="0" applyNumberFormat="1" applyFont="1" applyBorder="1" applyAlignment="1" applyProtection="1">
      <alignment horizontal="left"/>
      <protection locked="0"/>
    </xf>
    <xf numFmtId="165" fontId="32" fillId="2" borderId="11" xfId="0" applyNumberFormat="1" applyFont="1" applyFill="1" applyBorder="1" applyAlignment="1" applyProtection="1">
      <alignment horizontal="center"/>
      <protection locked="0"/>
    </xf>
    <xf numFmtId="164" fontId="32" fillId="2" borderId="46" xfId="0" applyNumberFormat="1" applyFont="1" applyFill="1" applyBorder="1" applyProtection="1">
      <protection locked="0"/>
    </xf>
    <xf numFmtId="165" fontId="32" fillId="2" borderId="16" xfId="0" applyNumberFormat="1" applyFont="1" applyFill="1" applyBorder="1" applyAlignment="1" applyProtection="1">
      <alignment horizontal="center" wrapText="1"/>
      <protection locked="0"/>
    </xf>
    <xf numFmtId="164" fontId="39" fillId="2" borderId="46" xfId="0" applyNumberFormat="1" applyFont="1" applyFill="1" applyBorder="1" applyProtection="1">
      <protection locked="0"/>
    </xf>
    <xf numFmtId="164" fontId="39" fillId="2" borderId="12" xfId="0" applyNumberFormat="1" applyFont="1" applyFill="1" applyBorder="1" applyProtection="1">
      <protection locked="0"/>
    </xf>
    <xf numFmtId="164" fontId="39" fillId="0" borderId="38" xfId="0" applyNumberFormat="1" applyFont="1" applyBorder="1" applyAlignment="1" applyProtection="1">
      <alignment horizontal="left"/>
      <protection locked="0"/>
    </xf>
    <xf numFmtId="4" fontId="38" fillId="6" borderId="73" xfId="0" applyNumberFormat="1" applyFont="1" applyFill="1" applyBorder="1" applyAlignment="1" applyProtection="1">
      <alignment horizontal="left"/>
      <protection locked="0"/>
    </xf>
    <xf numFmtId="164" fontId="39" fillId="6" borderId="21" xfId="0" applyNumberFormat="1" applyFont="1" applyFill="1" applyBorder="1" applyAlignment="1" applyProtection="1">
      <alignment horizontal="left"/>
      <protection locked="0"/>
    </xf>
    <xf numFmtId="164" fontId="37" fillId="0" borderId="44" xfId="0" applyNumberFormat="1" applyFont="1" applyBorder="1" applyAlignment="1" applyProtection="1">
      <alignment horizontal="left"/>
      <protection locked="0"/>
    </xf>
    <xf numFmtId="164" fontId="39" fillId="0" borderId="44" xfId="0" applyNumberFormat="1" applyFont="1" applyBorder="1" applyAlignment="1" applyProtection="1">
      <alignment horizontal="left"/>
      <protection locked="0"/>
    </xf>
    <xf numFmtId="164" fontId="37" fillId="3" borderId="44" xfId="0" applyNumberFormat="1" applyFont="1" applyFill="1" applyBorder="1" applyAlignment="1" applyProtection="1">
      <alignment horizontal="left"/>
      <protection locked="0"/>
    </xf>
    <xf numFmtId="164" fontId="39" fillId="2" borderId="5" xfId="0" applyNumberFormat="1" applyFont="1" applyFill="1" applyBorder="1" applyAlignment="1" applyProtection="1">
      <alignment horizontal="left"/>
      <protection locked="0"/>
    </xf>
    <xf numFmtId="4" fontId="38" fillId="6" borderId="54" xfId="0" applyNumberFormat="1" applyFont="1" applyFill="1" applyBorder="1" applyAlignment="1" applyProtection="1">
      <alignment horizontal="left"/>
      <protection locked="0"/>
    </xf>
    <xf numFmtId="164" fontId="39" fillId="6" borderId="0" xfId="0" applyNumberFormat="1" applyFont="1" applyFill="1" applyAlignment="1" applyProtection="1">
      <alignment horizontal="left"/>
      <protection locked="0"/>
    </xf>
    <xf numFmtId="169" fontId="37" fillId="0" borderId="37" xfId="0" applyNumberFormat="1" applyFont="1" applyBorder="1" applyAlignment="1" applyProtection="1">
      <alignment horizontal="left"/>
      <protection locked="0"/>
    </xf>
    <xf numFmtId="169" fontId="37" fillId="0" borderId="36" xfId="0" applyNumberFormat="1" applyFont="1" applyBorder="1" applyAlignment="1" applyProtection="1">
      <alignment horizontal="left"/>
      <protection locked="0"/>
    </xf>
    <xf numFmtId="169" fontId="37" fillId="0" borderId="41" xfId="0" applyNumberFormat="1" applyFont="1" applyBorder="1" applyAlignment="1" applyProtection="1">
      <alignment horizontal="left"/>
      <protection locked="0"/>
    </xf>
    <xf numFmtId="169" fontId="37" fillId="0" borderId="42" xfId="0" applyNumberFormat="1" applyFont="1" applyBorder="1" applyAlignment="1" applyProtection="1">
      <alignment horizontal="left"/>
      <protection locked="0"/>
    </xf>
    <xf numFmtId="2" fontId="37" fillId="0" borderId="35" xfId="0" applyNumberFormat="1" applyFont="1" applyBorder="1" applyAlignment="1" applyProtection="1">
      <alignment horizontal="left"/>
      <protection locked="0"/>
    </xf>
    <xf numFmtId="2" fontId="37" fillId="0" borderId="36" xfId="0" applyNumberFormat="1" applyFont="1" applyBorder="1" applyAlignment="1" applyProtection="1">
      <alignment horizontal="left"/>
      <protection locked="0"/>
    </xf>
    <xf numFmtId="0" fontId="39" fillId="0" borderId="5" xfId="0" applyFont="1" applyBorder="1" applyAlignment="1" applyProtection="1">
      <alignment horizontal="left"/>
      <protection locked="0"/>
    </xf>
    <xf numFmtId="164" fontId="39" fillId="0" borderId="74" xfId="0" applyNumberFormat="1" applyFont="1" applyBorder="1" applyAlignment="1" applyProtection="1">
      <alignment horizontal="left"/>
      <protection locked="0"/>
    </xf>
    <xf numFmtId="0" fontId="39" fillId="0" borderId="38" xfId="0" applyFont="1" applyBorder="1" applyAlignment="1" applyProtection="1">
      <alignment horizontal="left"/>
      <protection locked="0"/>
    </xf>
    <xf numFmtId="2" fontId="37" fillId="0" borderId="43" xfId="0" applyNumberFormat="1" applyFont="1" applyBorder="1" applyAlignment="1" applyProtection="1">
      <alignment horizontal="left"/>
      <protection locked="0"/>
    </xf>
    <xf numFmtId="2" fontId="37" fillId="0" borderId="42" xfId="0" applyNumberFormat="1" applyFont="1" applyBorder="1" applyAlignment="1" applyProtection="1">
      <alignment horizontal="left"/>
      <protection locked="0"/>
    </xf>
    <xf numFmtId="164" fontId="39" fillId="0" borderId="39" xfId="0" applyNumberFormat="1" applyFont="1" applyBorder="1" applyAlignment="1" applyProtection="1">
      <alignment horizontal="center"/>
      <protection locked="0"/>
    </xf>
    <xf numFmtId="164" fontId="39" fillId="0" borderId="34" xfId="0" applyNumberFormat="1" applyFont="1" applyBorder="1" applyAlignment="1" applyProtection="1">
      <alignment horizontal="center"/>
      <protection locked="0"/>
    </xf>
    <xf numFmtId="164" fontId="39" fillId="0" borderId="79" xfId="0" applyNumberFormat="1" applyFont="1" applyBorder="1" applyAlignment="1" applyProtection="1">
      <alignment horizontal="center"/>
      <protection locked="0"/>
    </xf>
    <xf numFmtId="164" fontId="37" fillId="3" borderId="72" xfId="0" applyNumberFormat="1" applyFont="1" applyFill="1" applyBorder="1" applyAlignment="1" applyProtection="1">
      <alignment horizontal="left"/>
      <protection locked="0"/>
    </xf>
    <xf numFmtId="164" fontId="37" fillId="3" borderId="45" xfId="0" applyNumberFormat="1" applyFont="1" applyFill="1" applyBorder="1" applyAlignment="1" applyProtection="1">
      <alignment horizontal="left"/>
      <protection locked="0"/>
    </xf>
    <xf numFmtId="164" fontId="37" fillId="3" borderId="20" xfId="0" applyNumberFormat="1" applyFont="1" applyFill="1" applyBorder="1" applyAlignment="1" applyProtection="1">
      <alignment horizontal="left"/>
      <protection locked="0"/>
    </xf>
    <xf numFmtId="164" fontId="43" fillId="0" borderId="54" xfId="0" applyNumberFormat="1" applyFont="1" applyBorder="1" applyAlignment="1" applyProtection="1">
      <alignment horizontal="left"/>
      <protection locked="0"/>
    </xf>
    <xf numFmtId="164" fontId="43" fillId="0" borderId="0" xfId="0" applyNumberFormat="1" applyFont="1" applyAlignment="1" applyProtection="1">
      <alignment horizontal="left"/>
      <protection locked="0"/>
    </xf>
    <xf numFmtId="164" fontId="43" fillId="0" borderId="75" xfId="0" applyNumberFormat="1" applyFont="1" applyBorder="1" applyAlignment="1" applyProtection="1">
      <alignment horizontal="left"/>
      <protection locked="0"/>
    </xf>
    <xf numFmtId="164" fontId="43" fillId="0" borderId="76" xfId="0" applyNumberFormat="1" applyFont="1" applyBorder="1" applyAlignment="1" applyProtection="1">
      <alignment horizontal="left"/>
      <protection locked="0"/>
    </xf>
    <xf numFmtId="164" fontId="40" fillId="2" borderId="47" xfId="0" applyNumberFormat="1" applyFont="1" applyFill="1" applyBorder="1" applyAlignment="1" applyProtection="1">
      <alignment horizontal="center" vertical="center" wrapText="1"/>
      <protection locked="0"/>
    </xf>
    <xf numFmtId="164" fontId="40" fillId="2" borderId="19" xfId="0" applyNumberFormat="1" applyFont="1" applyFill="1" applyBorder="1" applyAlignment="1" applyProtection="1">
      <alignment horizontal="center" vertical="center" wrapText="1"/>
      <protection locked="0"/>
    </xf>
    <xf numFmtId="164" fontId="40" fillId="2" borderId="23" xfId="0" applyNumberFormat="1" applyFont="1" applyFill="1" applyBorder="1" applyAlignment="1" applyProtection="1">
      <alignment horizontal="center" vertical="center" wrapText="1"/>
      <protection locked="0"/>
    </xf>
    <xf numFmtId="165" fontId="37" fillId="2" borderId="19" xfId="0" applyNumberFormat="1" applyFont="1" applyFill="1" applyBorder="1" applyAlignment="1" applyProtection="1">
      <alignment horizontal="center" vertical="center"/>
      <protection locked="0"/>
    </xf>
    <xf numFmtId="165" fontId="37" fillId="2" borderId="23" xfId="0" applyNumberFormat="1" applyFont="1" applyFill="1" applyBorder="1" applyAlignment="1" applyProtection="1">
      <alignment horizontal="center" vertical="center"/>
      <protection locked="0"/>
    </xf>
    <xf numFmtId="164" fontId="37" fillId="2" borderId="19" xfId="0" applyNumberFormat="1" applyFont="1" applyFill="1" applyBorder="1" applyAlignment="1" applyProtection="1">
      <alignment horizontal="center" vertical="center" wrapText="1"/>
      <protection locked="0"/>
    </xf>
    <xf numFmtId="164" fontId="37" fillId="2" borderId="23" xfId="0" applyNumberFormat="1" applyFont="1" applyFill="1" applyBorder="1" applyAlignment="1" applyProtection="1">
      <alignment horizontal="center" vertical="center" wrapText="1"/>
      <protection locked="0"/>
    </xf>
    <xf numFmtId="164" fontId="40" fillId="2" borderId="49" xfId="0" applyNumberFormat="1" applyFont="1" applyFill="1" applyBorder="1" applyAlignment="1" applyProtection="1">
      <alignment horizontal="center" vertical="center" wrapText="1"/>
      <protection locked="0"/>
    </xf>
    <xf numFmtId="164" fontId="40" fillId="2" borderId="50" xfId="0" applyNumberFormat="1" applyFont="1" applyFill="1" applyBorder="1" applyAlignment="1" applyProtection="1">
      <alignment horizontal="center" vertical="center" wrapText="1"/>
      <protection locked="0"/>
    </xf>
    <xf numFmtId="164" fontId="40" fillId="2" borderId="51" xfId="0" applyNumberFormat="1" applyFont="1" applyFill="1" applyBorder="1" applyAlignment="1" applyProtection="1">
      <alignment horizontal="center" vertical="center" wrapText="1"/>
      <protection locked="0"/>
    </xf>
    <xf numFmtId="164" fontId="37" fillId="2" borderId="52" xfId="0" applyNumberFormat="1" applyFont="1" applyFill="1" applyBorder="1" applyAlignment="1" applyProtection="1">
      <alignment horizontal="center" vertical="center" wrapText="1"/>
      <protection locked="0"/>
    </xf>
    <xf numFmtId="164" fontId="37" fillId="2" borderId="53" xfId="0" applyNumberFormat="1" applyFont="1" applyFill="1" applyBorder="1" applyAlignment="1" applyProtection="1">
      <alignment horizontal="center" vertical="center" wrapText="1"/>
      <protection locked="0"/>
    </xf>
    <xf numFmtId="164" fontId="38" fillId="2" borderId="55" xfId="0" applyNumberFormat="1" applyFont="1" applyFill="1" applyBorder="1" applyAlignment="1" applyProtection="1">
      <alignment horizontal="center"/>
      <protection locked="0"/>
    </xf>
    <xf numFmtId="164" fontId="38" fillId="2" borderId="56" xfId="0" applyNumberFormat="1" applyFont="1" applyFill="1" applyBorder="1" applyAlignment="1" applyProtection="1">
      <alignment horizontal="center"/>
      <protection locked="0"/>
    </xf>
    <xf numFmtId="164" fontId="38" fillId="2" borderId="57" xfId="0" applyNumberFormat="1" applyFont="1" applyFill="1" applyBorder="1" applyAlignment="1" applyProtection="1">
      <alignment horizontal="center"/>
      <protection locked="0"/>
    </xf>
    <xf numFmtId="164" fontId="29" fillId="11" borderId="6" xfId="0" applyNumberFormat="1" applyFont="1" applyFill="1" applyBorder="1" applyAlignment="1" applyProtection="1">
      <alignment horizontal="left"/>
      <protection locked="0"/>
    </xf>
    <xf numFmtId="164" fontId="38" fillId="2" borderId="13" xfId="0" applyNumberFormat="1" applyFont="1" applyFill="1" applyBorder="1" applyAlignment="1" applyProtection="1">
      <alignment horizontal="center"/>
      <protection locked="0"/>
    </xf>
    <xf numFmtId="164" fontId="37" fillId="2" borderId="25" xfId="0" applyNumberFormat="1" applyFont="1" applyFill="1" applyBorder="1" applyAlignment="1" applyProtection="1">
      <alignment horizontal="center"/>
      <protection locked="0"/>
    </xf>
    <xf numFmtId="164" fontId="37" fillId="2" borderId="14" xfId="0" applyNumberFormat="1" applyFont="1" applyFill="1" applyBorder="1" applyAlignment="1" applyProtection="1">
      <alignment horizontal="center"/>
      <protection locked="0"/>
    </xf>
    <xf numFmtId="167" fontId="33" fillId="11" borderId="6" xfId="0" applyNumberFormat="1" applyFont="1" applyFill="1" applyBorder="1" applyAlignment="1" applyProtection="1">
      <alignment horizontal="center"/>
      <protection locked="0"/>
    </xf>
    <xf numFmtId="0" fontId="30" fillId="11" borderId="29" xfId="0" applyFont="1" applyFill="1" applyBorder="1" applyAlignment="1" applyProtection="1">
      <alignment horizontal="center"/>
      <protection locked="0"/>
    </xf>
    <xf numFmtId="166" fontId="37" fillId="2" borderId="48" xfId="0" applyNumberFormat="1" applyFont="1" applyFill="1" applyBorder="1" applyAlignment="1" applyProtection="1">
      <alignment horizontal="center" vertical="center" wrapText="1"/>
      <protection locked="0"/>
    </xf>
    <xf numFmtId="166" fontId="37" fillId="2" borderId="23" xfId="0" applyNumberFormat="1" applyFont="1" applyFill="1" applyBorder="1" applyAlignment="1" applyProtection="1">
      <alignment horizontal="center" vertical="center" wrapText="1"/>
      <protection locked="0"/>
    </xf>
    <xf numFmtId="164" fontId="37" fillId="2" borderId="48" xfId="0" applyNumberFormat="1" applyFont="1" applyFill="1" applyBorder="1" applyAlignment="1" applyProtection="1">
      <alignment horizontal="center" vertical="center" wrapText="1"/>
      <protection locked="0"/>
    </xf>
    <xf numFmtId="164" fontId="40" fillId="2" borderId="48" xfId="0" applyNumberFormat="1" applyFont="1" applyFill="1" applyBorder="1" applyAlignment="1" applyProtection="1">
      <alignment horizontal="center" vertical="center" wrapText="1"/>
      <protection locked="0"/>
    </xf>
    <xf numFmtId="164" fontId="40" fillId="2" borderId="84" xfId="0" applyNumberFormat="1" applyFont="1" applyFill="1" applyBorder="1" applyAlignment="1" applyProtection="1">
      <alignment horizontal="center" vertical="center" wrapText="1"/>
      <protection locked="0"/>
    </xf>
    <xf numFmtId="164" fontId="37" fillId="2" borderId="45" xfId="0" applyNumberFormat="1" applyFont="1" applyFill="1" applyBorder="1" applyAlignment="1" applyProtection="1">
      <alignment horizontal="center" vertical="center"/>
      <protection locked="0"/>
    </xf>
    <xf numFmtId="164" fontId="37" fillId="2" borderId="85" xfId="0" applyNumberFormat="1" applyFont="1" applyFill="1" applyBorder="1" applyAlignment="1" applyProtection="1">
      <alignment horizontal="center" vertical="center"/>
      <protection locked="0"/>
    </xf>
    <xf numFmtId="164" fontId="37" fillId="2" borderId="45" xfId="0" applyNumberFormat="1" applyFont="1" applyFill="1" applyBorder="1" applyAlignment="1" applyProtection="1">
      <alignment horizontal="center" vertical="center" wrapText="1"/>
      <protection locked="0"/>
    </xf>
    <xf numFmtId="164" fontId="37" fillId="2" borderId="85" xfId="0" applyNumberFormat="1" applyFont="1" applyFill="1" applyBorder="1" applyAlignment="1" applyProtection="1">
      <alignment horizontal="center" vertical="center" wrapText="1"/>
      <protection locked="0"/>
    </xf>
    <xf numFmtId="164" fontId="37" fillId="2" borderId="86" xfId="0" applyNumberFormat="1" applyFont="1" applyFill="1" applyBorder="1" applyAlignment="1" applyProtection="1">
      <alignment horizontal="center" vertical="center" wrapText="1"/>
      <protection locked="0"/>
    </xf>
    <xf numFmtId="164" fontId="38" fillId="2" borderId="54" xfId="0" applyNumberFormat="1" applyFont="1" applyFill="1" applyBorder="1" applyAlignment="1" applyProtection="1">
      <alignment horizontal="center" vertical="center"/>
      <protection locked="0"/>
    </xf>
    <xf numFmtId="164" fontId="39" fillId="2" borderId="0" xfId="0" applyNumberFormat="1" applyFont="1" applyFill="1" applyAlignment="1" applyProtection="1">
      <alignment vertical="center"/>
      <protection locked="0"/>
    </xf>
    <xf numFmtId="164" fontId="39" fillId="2" borderId="54" xfId="0" applyNumberFormat="1" applyFont="1" applyFill="1" applyBorder="1" applyAlignment="1" applyProtection="1">
      <alignment vertical="center"/>
      <protection locked="0"/>
    </xf>
    <xf numFmtId="0" fontId="29" fillId="0" borderId="0" xfId="0" applyFont="1" applyAlignment="1" applyProtection="1">
      <alignment horizontal="center"/>
      <protection locked="0"/>
    </xf>
    <xf numFmtId="0" fontId="33" fillId="11" borderId="6" xfId="0" applyFont="1" applyFill="1" applyBorder="1" applyAlignment="1" applyProtection="1">
      <alignment horizontal="center"/>
      <protection locked="0"/>
    </xf>
    <xf numFmtId="164" fontId="38" fillId="2" borderId="83" xfId="0" applyNumberFormat="1" applyFont="1" applyFill="1" applyBorder="1" applyAlignment="1" applyProtection="1">
      <alignment horizontal="center"/>
      <protection locked="0"/>
    </xf>
    <xf numFmtId="164" fontId="38" fillId="2" borderId="36" xfId="0" applyNumberFormat="1" applyFont="1" applyFill="1" applyBorder="1" applyAlignment="1" applyProtection="1">
      <alignment horizontal="center"/>
      <protection locked="0"/>
    </xf>
  </cellXfs>
  <cellStyles count="4">
    <cellStyle name="Comma" xfId="1" builtinId="3"/>
    <cellStyle name="Currency" xfId="2" builtinId="4"/>
    <cellStyle name="Normal" xfId="0" builtinId="0"/>
    <cellStyle name="Normal 2" xfId="3" xr:uid="{061168D6-4C26-40C5-AC5A-262E97250649}"/>
  </cellStyles>
  <dxfs count="0"/>
  <tableStyles count="0" defaultTableStyle="TableStyleMedium9" defaultPivotStyle="PivotStyleLight16"/>
  <colors>
    <mruColors>
      <color rgb="FFE5D2CB"/>
      <color rgb="FFFCFCB4"/>
      <color rgb="FFE9F9B7"/>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OSRV02\BOShare\Forms\Expense%20Report%20Form%20Januar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pense Report January 2019"/>
      <sheetName val="RCA Mileage Chart"/>
      <sheetName val="Codes"/>
      <sheetName val="Employee Names"/>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B30"/>
  <sheetViews>
    <sheetView zoomScaleNormal="100" workbookViewId="0">
      <selection activeCell="D16" sqref="D16"/>
    </sheetView>
  </sheetViews>
  <sheetFormatPr defaultColWidth="9.15625" defaultRowHeight="15" customHeight="1" x14ac:dyDescent="0.55000000000000004"/>
  <cols>
    <col min="1" max="1" width="68.41796875" style="6" customWidth="1"/>
    <col min="2" max="2" width="67.578125" style="6" customWidth="1"/>
  </cols>
  <sheetData>
    <row r="1" spans="1:2" ht="31" customHeight="1" x14ac:dyDescent="0.6">
      <c r="A1" s="93" t="s">
        <v>31</v>
      </c>
      <c r="B1" s="94"/>
    </row>
    <row r="2" spans="1:2" s="6" customFormat="1" ht="19.5" customHeight="1" x14ac:dyDescent="0.55000000000000004">
      <c r="A2" s="91" t="s">
        <v>203</v>
      </c>
      <c r="B2" s="92"/>
    </row>
    <row r="3" spans="1:2" s="6" customFormat="1" ht="33.75" customHeight="1" x14ac:dyDescent="0.55000000000000004">
      <c r="A3" s="95" t="s">
        <v>178</v>
      </c>
      <c r="B3" s="96"/>
    </row>
    <row r="4" spans="1:2" s="6" customFormat="1" ht="30" customHeight="1" x14ac:dyDescent="0.55000000000000004">
      <c r="A4" s="95" t="s">
        <v>142</v>
      </c>
      <c r="B4" s="97"/>
    </row>
    <row r="5" spans="1:2" s="6" customFormat="1" ht="30" customHeight="1" x14ac:dyDescent="0.55000000000000004">
      <c r="A5" s="91" t="s">
        <v>130</v>
      </c>
      <c r="B5" s="92"/>
    </row>
    <row r="6" spans="1:2" s="6" customFormat="1" ht="33" customHeight="1" x14ac:dyDescent="0.55000000000000004">
      <c r="A6" s="91" t="s">
        <v>205</v>
      </c>
      <c r="B6" s="92"/>
    </row>
    <row r="7" spans="1:2" s="6" customFormat="1" ht="30" customHeight="1" x14ac:dyDescent="0.55000000000000004">
      <c r="A7" s="91" t="s">
        <v>179</v>
      </c>
      <c r="B7" s="92"/>
    </row>
    <row r="8" spans="1:2" s="6" customFormat="1" ht="19.5" customHeight="1" x14ac:dyDescent="0.55000000000000004">
      <c r="A8" s="91" t="s">
        <v>180</v>
      </c>
      <c r="B8" s="92"/>
    </row>
    <row r="9" spans="1:2" s="6" customFormat="1" ht="33" customHeight="1" x14ac:dyDescent="0.55000000000000004">
      <c r="A9" s="91" t="s">
        <v>181</v>
      </c>
      <c r="B9" s="92"/>
    </row>
    <row r="10" spans="1:2" s="6" customFormat="1" ht="30.75" customHeight="1" x14ac:dyDescent="0.55000000000000004">
      <c r="A10" s="91" t="s">
        <v>182</v>
      </c>
      <c r="B10" s="92"/>
    </row>
    <row r="11" spans="1:2" s="6" customFormat="1" ht="19.5" customHeight="1" x14ac:dyDescent="0.55000000000000004">
      <c r="A11" s="91" t="s">
        <v>183</v>
      </c>
      <c r="B11" s="92"/>
    </row>
    <row r="12" spans="1:2" s="6" customFormat="1" ht="31.5" customHeight="1" x14ac:dyDescent="0.55000000000000004">
      <c r="A12" s="91" t="s">
        <v>184</v>
      </c>
      <c r="B12" s="92"/>
    </row>
    <row r="13" spans="1:2" s="6" customFormat="1" ht="19.5" customHeight="1" x14ac:dyDescent="0.55000000000000004">
      <c r="A13" s="91" t="s">
        <v>185</v>
      </c>
      <c r="B13" s="92"/>
    </row>
    <row r="14" spans="1:2" s="6" customFormat="1" ht="19.5" customHeight="1" x14ac:dyDescent="0.55000000000000004">
      <c r="A14" s="91" t="s">
        <v>186</v>
      </c>
      <c r="B14" s="92"/>
    </row>
    <row r="15" spans="1:2" s="6" customFormat="1" ht="45.75" customHeight="1" x14ac:dyDescent="0.55000000000000004">
      <c r="A15" s="91" t="s">
        <v>156</v>
      </c>
      <c r="B15" s="92"/>
    </row>
    <row r="16" spans="1:2" s="6" customFormat="1" ht="19.5" customHeight="1" x14ac:dyDescent="0.55000000000000004">
      <c r="A16" s="91" t="s">
        <v>157</v>
      </c>
      <c r="B16" s="92"/>
    </row>
    <row r="17" spans="1:2" s="7" customFormat="1" ht="30.75" customHeight="1" x14ac:dyDescent="0.55000000000000004">
      <c r="A17" s="91" t="s">
        <v>158</v>
      </c>
      <c r="B17" s="92"/>
    </row>
    <row r="18" spans="1:2" s="6" customFormat="1" ht="19.5" customHeight="1" x14ac:dyDescent="0.55000000000000004">
      <c r="A18" s="98" t="s">
        <v>204</v>
      </c>
      <c r="B18" s="99"/>
    </row>
    <row r="19" spans="1:2" s="6" customFormat="1" ht="30" customHeight="1" x14ac:dyDescent="0.55000000000000004">
      <c r="A19" s="91" t="s">
        <v>159</v>
      </c>
      <c r="B19" s="92"/>
    </row>
    <row r="20" spans="1:2" s="6" customFormat="1" ht="48" customHeight="1" x14ac:dyDescent="0.55000000000000004">
      <c r="A20" s="100" t="s">
        <v>160</v>
      </c>
      <c r="B20" s="101"/>
    </row>
    <row r="21" spans="1:2" s="6" customFormat="1" ht="30" customHeight="1" x14ac:dyDescent="0.55000000000000004">
      <c r="A21" s="100" t="s">
        <v>187</v>
      </c>
      <c r="B21" s="101"/>
    </row>
    <row r="22" spans="1:2" s="6" customFormat="1" ht="30" customHeight="1" x14ac:dyDescent="0.55000000000000004">
      <c r="A22" s="91" t="s">
        <v>206</v>
      </c>
      <c r="B22" s="92"/>
    </row>
    <row r="23" spans="1:2" s="6" customFormat="1" ht="30" customHeight="1" x14ac:dyDescent="0.55000000000000004">
      <c r="A23" s="91" t="s">
        <v>188</v>
      </c>
      <c r="B23" s="104"/>
    </row>
    <row r="24" spans="1:2" s="6" customFormat="1" ht="29.25" customHeight="1" x14ac:dyDescent="0.55000000000000004">
      <c r="A24" s="91" t="s">
        <v>189</v>
      </c>
      <c r="B24" s="92"/>
    </row>
    <row r="25" spans="1:2" ht="28.5" customHeight="1" x14ac:dyDescent="0.55000000000000004">
      <c r="A25" s="91" t="s">
        <v>190</v>
      </c>
      <c r="B25" s="92"/>
    </row>
    <row r="26" spans="1:2" ht="19.5" customHeight="1" thickBot="1" x14ac:dyDescent="0.6">
      <c r="A26" s="102" t="s">
        <v>191</v>
      </c>
      <c r="B26" s="103"/>
    </row>
    <row r="27" spans="1:2" ht="43.5" customHeight="1" thickBot="1" x14ac:dyDescent="0.6">
      <c r="A27" s="3"/>
      <c r="B27" s="3"/>
    </row>
    <row r="28" spans="1:2" ht="24.75" customHeight="1" thickBot="1" x14ac:dyDescent="0.6">
      <c r="A28" s="8" t="s">
        <v>132</v>
      </c>
      <c r="B28" s="9" t="s">
        <v>131</v>
      </c>
    </row>
    <row r="29" spans="1:2" ht="41.25" customHeight="1" thickBot="1" x14ac:dyDescent="0.6">
      <c r="A29" s="4"/>
      <c r="B29" s="5"/>
    </row>
    <row r="30" spans="1:2" ht="15" customHeight="1" thickBot="1" x14ac:dyDescent="0.6">
      <c r="A30" s="10" t="s">
        <v>133</v>
      </c>
      <c r="B30" s="11" t="s">
        <v>161</v>
      </c>
    </row>
  </sheetData>
  <sheetProtection autoFilter="0"/>
  <mergeCells count="26">
    <mergeCell ref="A26:B26"/>
    <mergeCell ref="A21:B21"/>
    <mergeCell ref="A22:B22"/>
    <mergeCell ref="A23:B23"/>
    <mergeCell ref="A24:B24"/>
    <mergeCell ref="A25:B25"/>
    <mergeCell ref="A17:B17"/>
    <mergeCell ref="A18:B18"/>
    <mergeCell ref="A19:B19"/>
    <mergeCell ref="A20:B20"/>
    <mergeCell ref="A11:B11"/>
    <mergeCell ref="A14:B14"/>
    <mergeCell ref="A10:B10"/>
    <mergeCell ref="A12:B12"/>
    <mergeCell ref="A13:B13"/>
    <mergeCell ref="A15:B15"/>
    <mergeCell ref="A16:B16"/>
    <mergeCell ref="A9:B9"/>
    <mergeCell ref="A1:B1"/>
    <mergeCell ref="A2:B2"/>
    <mergeCell ref="A3:B3"/>
    <mergeCell ref="A4:B4"/>
    <mergeCell ref="A5:B5"/>
    <mergeCell ref="A6:B6"/>
    <mergeCell ref="A7:B7"/>
    <mergeCell ref="A8:B8"/>
  </mergeCells>
  <pageMargins left="0.45" right="0.45" top="0.5" bottom="0.5" header="0.3" footer="0.3"/>
  <pageSetup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U88"/>
  <sheetViews>
    <sheetView showGridLines="0" tabSelected="1" view="pageLayout" zoomScale="80" zoomScaleNormal="75" zoomScalePageLayoutView="80" workbookViewId="0">
      <selection activeCell="A8" sqref="A8:E8"/>
    </sheetView>
  </sheetViews>
  <sheetFormatPr defaultColWidth="9.15625" defaultRowHeight="14.1" x14ac:dyDescent="0.45"/>
  <cols>
    <col min="1" max="2" width="9.15625" style="42" customWidth="1"/>
    <col min="3" max="3" width="9.83984375" style="42" customWidth="1"/>
    <col min="4" max="4" width="9" style="42" customWidth="1"/>
    <col min="5" max="5" width="9.62890625" style="42" customWidth="1"/>
    <col min="6" max="6" width="9.578125" style="85" bestFit="1" customWidth="1"/>
    <col min="7" max="8" width="10.578125" style="42" customWidth="1"/>
    <col min="9" max="9" width="9.68359375" style="86" customWidth="1"/>
    <col min="10" max="10" width="9.68359375" style="42" customWidth="1"/>
    <col min="11" max="19" width="11.578125" style="42" customWidth="1"/>
    <col min="20" max="20" width="7" style="42" customWidth="1"/>
    <col min="21" max="21" width="16.68359375" style="42" customWidth="1"/>
    <col min="22" max="16384" width="9.15625" style="42"/>
  </cols>
  <sheetData>
    <row r="1" spans="1:21" s="25" customFormat="1" ht="18" thickBot="1" x14ac:dyDescent="0.6">
      <c r="A1" s="15" t="s">
        <v>233</v>
      </c>
      <c r="B1" s="15"/>
      <c r="C1" s="15"/>
      <c r="D1" s="15"/>
      <c r="E1" s="16" t="s">
        <v>242</v>
      </c>
      <c r="F1" s="17"/>
      <c r="G1" s="18"/>
      <c r="H1" s="19"/>
      <c r="I1" s="20" t="s">
        <v>245</v>
      </c>
      <c r="J1" s="20"/>
      <c r="K1" s="112" t="s">
        <v>237</v>
      </c>
      <c r="L1" s="112"/>
      <c r="M1" s="112"/>
      <c r="N1" s="112"/>
      <c r="O1" s="112"/>
      <c r="P1" s="112"/>
      <c r="Q1" s="87"/>
      <c r="R1" s="21"/>
      <c r="S1" s="22"/>
      <c r="T1" s="23"/>
      <c r="U1" s="24"/>
    </row>
    <row r="2" spans="1:21" s="25" customFormat="1" ht="18" thickBot="1" x14ac:dyDescent="0.6">
      <c r="A2" s="26" t="s">
        <v>234</v>
      </c>
      <c r="B2" s="27"/>
      <c r="C2" s="27"/>
      <c r="D2" s="27"/>
      <c r="E2" s="27"/>
      <c r="F2" s="28"/>
      <c r="G2" s="27"/>
      <c r="H2" s="27"/>
      <c r="I2" s="20" t="s">
        <v>0</v>
      </c>
      <c r="J2" s="20"/>
      <c r="K2" s="172" t="s">
        <v>241</v>
      </c>
      <c r="L2" s="172"/>
      <c r="M2" s="172"/>
      <c r="N2" s="172"/>
      <c r="O2" s="172"/>
      <c r="P2" s="172"/>
      <c r="Q2" s="88"/>
      <c r="R2" s="20"/>
      <c r="S2" s="20"/>
      <c r="T2" s="20"/>
      <c r="U2" s="20"/>
    </row>
    <row r="3" spans="1:21" s="25" customFormat="1" ht="18" thickBot="1" x14ac:dyDescent="0.6">
      <c r="A3" s="29" t="s">
        <v>248</v>
      </c>
      <c r="B3" s="29"/>
      <c r="C3" s="27"/>
      <c r="D3" s="27"/>
      <c r="E3" s="27"/>
      <c r="F3" s="30">
        <v>15</v>
      </c>
      <c r="G3" s="191" t="s">
        <v>78</v>
      </c>
      <c r="H3" s="191"/>
      <c r="I3" s="177" t="s">
        <v>235</v>
      </c>
      <c r="J3" s="177"/>
      <c r="K3" s="177"/>
      <c r="L3" s="25" t="s">
        <v>79</v>
      </c>
      <c r="M3" s="192" t="s">
        <v>239</v>
      </c>
      <c r="N3" s="192"/>
      <c r="O3" s="23" t="s">
        <v>236</v>
      </c>
      <c r="P3" s="31" t="s">
        <v>238</v>
      </c>
      <c r="R3" s="32" t="s">
        <v>1</v>
      </c>
      <c r="S3" s="23"/>
      <c r="T3" s="176"/>
      <c r="U3" s="176"/>
    </row>
    <row r="4" spans="1:21" ht="18" thickBot="1" x14ac:dyDescent="0.6">
      <c r="A4" s="33" t="s">
        <v>240</v>
      </c>
      <c r="B4" s="33"/>
      <c r="C4" s="33"/>
      <c r="D4" s="33"/>
      <c r="E4" s="34" t="s">
        <v>28</v>
      </c>
      <c r="F4" s="35"/>
      <c r="G4" s="35"/>
      <c r="H4" s="36">
        <v>0.57999999999999996</v>
      </c>
      <c r="I4" s="37"/>
      <c r="J4" s="38"/>
      <c r="K4" s="39"/>
      <c r="L4" s="39"/>
      <c r="M4" s="39"/>
      <c r="N4" s="39"/>
      <c r="O4" s="39"/>
      <c r="P4" s="40"/>
      <c r="Q4" s="39"/>
      <c r="R4" s="39"/>
      <c r="S4" s="41"/>
      <c r="T4" s="41"/>
      <c r="U4" s="39"/>
    </row>
    <row r="5" spans="1:21" ht="14.4" thickTop="1" x14ac:dyDescent="0.45">
      <c r="A5" s="43"/>
      <c r="B5" s="44"/>
      <c r="C5" s="44"/>
      <c r="D5" s="44"/>
      <c r="E5" s="44"/>
      <c r="F5" s="193"/>
      <c r="G5" s="193"/>
      <c r="H5" s="194"/>
      <c r="I5" s="45" t="s">
        <v>2</v>
      </c>
      <c r="J5" s="46"/>
      <c r="K5" s="173" t="s">
        <v>3</v>
      </c>
      <c r="L5" s="174"/>
      <c r="M5" s="175"/>
      <c r="N5" s="47"/>
      <c r="O5" s="169" t="s">
        <v>4</v>
      </c>
      <c r="P5" s="170"/>
      <c r="Q5" s="171"/>
      <c r="R5" s="48"/>
      <c r="S5" s="164" t="s">
        <v>25</v>
      </c>
      <c r="T5" s="157" t="s">
        <v>26</v>
      </c>
      <c r="U5" s="49"/>
    </row>
    <row r="6" spans="1:21" s="51" customFormat="1" ht="24.6" customHeight="1" x14ac:dyDescent="0.55000000000000004">
      <c r="A6" s="188" t="s">
        <v>5</v>
      </c>
      <c r="B6" s="189"/>
      <c r="C6" s="189"/>
      <c r="D6" s="189"/>
      <c r="E6" s="189"/>
      <c r="F6" s="160" t="s">
        <v>6</v>
      </c>
      <c r="G6" s="162" t="s">
        <v>23</v>
      </c>
      <c r="H6" s="162" t="s">
        <v>24</v>
      </c>
      <c r="I6" s="178" t="s">
        <v>246</v>
      </c>
      <c r="J6" s="180" t="s">
        <v>7</v>
      </c>
      <c r="K6" s="180" t="s">
        <v>8</v>
      </c>
      <c r="L6" s="180" t="s">
        <v>9</v>
      </c>
      <c r="M6" s="181" t="s">
        <v>30</v>
      </c>
      <c r="N6" s="182" t="s">
        <v>10</v>
      </c>
      <c r="O6" s="167" t="s">
        <v>29</v>
      </c>
      <c r="P6" s="183" t="s">
        <v>11</v>
      </c>
      <c r="Q6" s="185" t="s">
        <v>27</v>
      </c>
      <c r="R6" s="187" t="s">
        <v>12</v>
      </c>
      <c r="S6" s="165"/>
      <c r="T6" s="158"/>
      <c r="U6" s="50" t="s">
        <v>13</v>
      </c>
    </row>
    <row r="7" spans="1:21" s="51" customFormat="1" ht="21.75" customHeight="1" x14ac:dyDescent="0.55000000000000004">
      <c r="A7" s="190"/>
      <c r="B7" s="189"/>
      <c r="C7" s="189"/>
      <c r="D7" s="189"/>
      <c r="E7" s="189"/>
      <c r="F7" s="161"/>
      <c r="G7" s="163"/>
      <c r="H7" s="163"/>
      <c r="I7" s="179"/>
      <c r="J7" s="163"/>
      <c r="K7" s="163"/>
      <c r="L7" s="163"/>
      <c r="M7" s="159"/>
      <c r="N7" s="159"/>
      <c r="O7" s="168"/>
      <c r="P7" s="184"/>
      <c r="Q7" s="186"/>
      <c r="R7" s="186"/>
      <c r="S7" s="166"/>
      <c r="T7" s="159"/>
      <c r="U7" s="52"/>
    </row>
    <row r="8" spans="1:21" ht="24.75" customHeight="1" x14ac:dyDescent="0.45">
      <c r="A8" s="115"/>
      <c r="B8" s="116"/>
      <c r="C8" s="116"/>
      <c r="D8" s="116"/>
      <c r="E8" s="116"/>
      <c r="F8" s="53"/>
      <c r="G8" s="54"/>
      <c r="H8" s="54"/>
      <c r="I8" s="90"/>
      <c r="J8" s="55">
        <f t="shared" ref="J8:J27" si="0">(I8*$H$4)</f>
        <v>0</v>
      </c>
      <c r="K8" s="56"/>
      <c r="L8" s="56"/>
      <c r="M8" s="57"/>
      <c r="N8" s="56"/>
      <c r="O8" s="58"/>
      <c r="P8" s="59"/>
      <c r="Q8" s="60"/>
      <c r="R8" s="61"/>
      <c r="S8" s="62" t="str">
        <f t="shared" ref="S8:S27" si="1">$M$3</f>
        <v>005</v>
      </c>
      <c r="T8" s="62" t="str">
        <f t="shared" ref="T8:T27" si="2">$P$3</f>
        <v>CAP</v>
      </c>
      <c r="U8" s="63">
        <f t="shared" ref="U8:U27" si="3">SUM(J8:N8,P8:R8)</f>
        <v>0</v>
      </c>
    </row>
    <row r="9" spans="1:21" ht="24.75" customHeight="1" x14ac:dyDescent="0.45">
      <c r="A9" s="115"/>
      <c r="B9" s="116"/>
      <c r="C9" s="116"/>
      <c r="D9" s="116"/>
      <c r="E9" s="116"/>
      <c r="F9" s="53"/>
      <c r="G9" s="54"/>
      <c r="H9" s="54"/>
      <c r="I9" s="90"/>
      <c r="J9" s="55">
        <f t="shared" si="0"/>
        <v>0</v>
      </c>
      <c r="K9" s="56"/>
      <c r="L9" s="56"/>
      <c r="M9" s="56"/>
      <c r="N9" s="56"/>
      <c r="O9" s="58"/>
      <c r="P9" s="59"/>
      <c r="Q9" s="60"/>
      <c r="R9" s="64"/>
      <c r="S9" s="62" t="str">
        <f t="shared" si="1"/>
        <v>005</v>
      </c>
      <c r="T9" s="62" t="str">
        <f t="shared" si="2"/>
        <v>CAP</v>
      </c>
      <c r="U9" s="63">
        <f t="shared" si="3"/>
        <v>0</v>
      </c>
    </row>
    <row r="10" spans="1:21" ht="24.75" customHeight="1" x14ac:dyDescent="0.45">
      <c r="A10" s="115"/>
      <c r="B10" s="116"/>
      <c r="C10" s="116"/>
      <c r="D10" s="116"/>
      <c r="E10" s="116"/>
      <c r="F10" s="53"/>
      <c r="G10" s="65"/>
      <c r="H10" s="65"/>
      <c r="I10" s="90"/>
      <c r="J10" s="55">
        <f t="shared" si="0"/>
        <v>0</v>
      </c>
      <c r="K10" s="56"/>
      <c r="L10" s="56"/>
      <c r="M10" s="56"/>
      <c r="N10" s="56"/>
      <c r="O10" s="58"/>
      <c r="P10" s="59"/>
      <c r="Q10" s="60"/>
      <c r="R10" s="64"/>
      <c r="S10" s="62" t="str">
        <f t="shared" si="1"/>
        <v>005</v>
      </c>
      <c r="T10" s="62" t="str">
        <f t="shared" si="2"/>
        <v>CAP</v>
      </c>
      <c r="U10" s="63">
        <f t="shared" si="3"/>
        <v>0</v>
      </c>
    </row>
    <row r="11" spans="1:21" ht="24.75" customHeight="1" x14ac:dyDescent="0.45">
      <c r="A11" s="115"/>
      <c r="B11" s="116"/>
      <c r="C11" s="116"/>
      <c r="D11" s="116"/>
      <c r="E11" s="116"/>
      <c r="F11" s="53"/>
      <c r="G11" s="65"/>
      <c r="H11" s="65"/>
      <c r="I11" s="90"/>
      <c r="J11" s="55">
        <f t="shared" si="0"/>
        <v>0</v>
      </c>
      <c r="K11" s="56" t="s">
        <v>14</v>
      </c>
      <c r="L11" s="56"/>
      <c r="M11" s="56"/>
      <c r="N11" s="56"/>
      <c r="O11" s="58"/>
      <c r="P11" s="59"/>
      <c r="Q11" s="60"/>
      <c r="R11" s="64"/>
      <c r="S11" s="62" t="str">
        <f t="shared" si="1"/>
        <v>005</v>
      </c>
      <c r="T11" s="62" t="str">
        <f t="shared" si="2"/>
        <v>CAP</v>
      </c>
      <c r="U11" s="63">
        <f t="shared" si="3"/>
        <v>0</v>
      </c>
    </row>
    <row r="12" spans="1:21" ht="24.75" customHeight="1" x14ac:dyDescent="0.45">
      <c r="A12" s="115"/>
      <c r="B12" s="116"/>
      <c r="C12" s="116"/>
      <c r="D12" s="116"/>
      <c r="E12" s="116"/>
      <c r="F12" s="53"/>
      <c r="G12" s="65"/>
      <c r="H12" s="65"/>
      <c r="I12" s="90"/>
      <c r="J12" s="55">
        <f t="shared" si="0"/>
        <v>0</v>
      </c>
      <c r="K12" s="56"/>
      <c r="L12" s="56"/>
      <c r="M12" s="56"/>
      <c r="N12" s="56"/>
      <c r="O12" s="58"/>
      <c r="P12" s="59"/>
      <c r="Q12" s="60"/>
      <c r="R12" s="64"/>
      <c r="S12" s="62" t="str">
        <f t="shared" si="1"/>
        <v>005</v>
      </c>
      <c r="T12" s="62" t="str">
        <f t="shared" si="2"/>
        <v>CAP</v>
      </c>
      <c r="U12" s="63">
        <f t="shared" si="3"/>
        <v>0</v>
      </c>
    </row>
    <row r="13" spans="1:21" ht="24.75" customHeight="1" x14ac:dyDescent="0.45">
      <c r="A13" s="115"/>
      <c r="B13" s="116"/>
      <c r="C13" s="116"/>
      <c r="D13" s="116"/>
      <c r="E13" s="116"/>
      <c r="F13" s="53"/>
      <c r="G13" s="65"/>
      <c r="H13" s="65"/>
      <c r="I13" s="90"/>
      <c r="J13" s="55">
        <f t="shared" si="0"/>
        <v>0</v>
      </c>
      <c r="K13" s="56"/>
      <c r="L13" s="56"/>
      <c r="M13" s="56"/>
      <c r="N13" s="56"/>
      <c r="O13" s="58"/>
      <c r="P13" s="59"/>
      <c r="Q13" s="60"/>
      <c r="R13" s="64"/>
      <c r="S13" s="62" t="str">
        <f t="shared" si="1"/>
        <v>005</v>
      </c>
      <c r="T13" s="62" t="str">
        <f t="shared" si="2"/>
        <v>CAP</v>
      </c>
      <c r="U13" s="63">
        <f t="shared" si="3"/>
        <v>0</v>
      </c>
    </row>
    <row r="14" spans="1:21" ht="24.75" customHeight="1" x14ac:dyDescent="0.45">
      <c r="A14" s="115"/>
      <c r="B14" s="116"/>
      <c r="C14" s="116"/>
      <c r="D14" s="116"/>
      <c r="E14" s="116"/>
      <c r="F14" s="53"/>
      <c r="G14" s="65"/>
      <c r="H14" s="65"/>
      <c r="I14" s="90"/>
      <c r="J14" s="55">
        <f t="shared" si="0"/>
        <v>0</v>
      </c>
      <c r="K14" s="56"/>
      <c r="L14" s="56"/>
      <c r="M14" s="56"/>
      <c r="N14" s="56"/>
      <c r="O14" s="58"/>
      <c r="P14" s="59"/>
      <c r="Q14" s="60"/>
      <c r="R14" s="64"/>
      <c r="S14" s="62" t="str">
        <f t="shared" si="1"/>
        <v>005</v>
      </c>
      <c r="T14" s="62" t="str">
        <f t="shared" si="2"/>
        <v>CAP</v>
      </c>
      <c r="U14" s="63">
        <f t="shared" si="3"/>
        <v>0</v>
      </c>
    </row>
    <row r="15" spans="1:21" ht="24.75" customHeight="1" x14ac:dyDescent="0.45">
      <c r="A15" s="115"/>
      <c r="B15" s="116"/>
      <c r="C15" s="116"/>
      <c r="D15" s="116"/>
      <c r="E15" s="116"/>
      <c r="F15" s="53"/>
      <c r="G15" s="65"/>
      <c r="H15" s="65"/>
      <c r="I15" s="90"/>
      <c r="J15" s="55">
        <f t="shared" si="0"/>
        <v>0</v>
      </c>
      <c r="K15" s="56" t="s">
        <v>14</v>
      </c>
      <c r="L15" s="56"/>
      <c r="M15" s="56"/>
      <c r="N15" s="56"/>
      <c r="O15" s="58"/>
      <c r="P15" s="59"/>
      <c r="Q15" s="60"/>
      <c r="R15" s="64"/>
      <c r="S15" s="62" t="str">
        <f t="shared" si="1"/>
        <v>005</v>
      </c>
      <c r="T15" s="62" t="str">
        <f t="shared" si="2"/>
        <v>CAP</v>
      </c>
      <c r="U15" s="63">
        <f t="shared" si="3"/>
        <v>0</v>
      </c>
    </row>
    <row r="16" spans="1:21" ht="24.75" customHeight="1" x14ac:dyDescent="0.45">
      <c r="A16" s="115"/>
      <c r="B16" s="116"/>
      <c r="C16" s="116"/>
      <c r="D16" s="116"/>
      <c r="E16" s="116"/>
      <c r="F16" s="53"/>
      <c r="G16" s="65"/>
      <c r="H16" s="65"/>
      <c r="I16" s="90"/>
      <c r="J16" s="55">
        <f t="shared" si="0"/>
        <v>0</v>
      </c>
      <c r="K16" s="56"/>
      <c r="L16" s="56"/>
      <c r="M16" s="56"/>
      <c r="N16" s="56"/>
      <c r="O16" s="58"/>
      <c r="P16" s="59" t="s">
        <v>14</v>
      </c>
      <c r="Q16" s="60"/>
      <c r="R16" s="64"/>
      <c r="S16" s="62" t="str">
        <f t="shared" si="1"/>
        <v>005</v>
      </c>
      <c r="T16" s="62" t="str">
        <f t="shared" si="2"/>
        <v>CAP</v>
      </c>
      <c r="U16" s="63">
        <f t="shared" si="3"/>
        <v>0</v>
      </c>
    </row>
    <row r="17" spans="1:21" ht="24.75" customHeight="1" x14ac:dyDescent="0.45">
      <c r="A17" s="115"/>
      <c r="B17" s="116"/>
      <c r="C17" s="116"/>
      <c r="D17" s="116"/>
      <c r="E17" s="116"/>
      <c r="F17" s="53"/>
      <c r="G17" s="65"/>
      <c r="H17" s="65"/>
      <c r="I17" s="90"/>
      <c r="J17" s="55">
        <f t="shared" si="0"/>
        <v>0</v>
      </c>
      <c r="K17" s="56"/>
      <c r="L17" s="56"/>
      <c r="M17" s="56"/>
      <c r="N17" s="56"/>
      <c r="O17" s="58"/>
      <c r="P17" s="59"/>
      <c r="Q17" s="60"/>
      <c r="R17" s="64" t="s">
        <v>14</v>
      </c>
      <c r="S17" s="62" t="str">
        <f t="shared" si="1"/>
        <v>005</v>
      </c>
      <c r="T17" s="62" t="str">
        <f t="shared" si="2"/>
        <v>CAP</v>
      </c>
      <c r="U17" s="63">
        <f t="shared" si="3"/>
        <v>0</v>
      </c>
    </row>
    <row r="18" spans="1:21" ht="24.75" customHeight="1" x14ac:dyDescent="0.45">
      <c r="A18" s="115"/>
      <c r="B18" s="116"/>
      <c r="C18" s="116"/>
      <c r="D18" s="116"/>
      <c r="E18" s="116"/>
      <c r="F18" s="53"/>
      <c r="G18" s="65"/>
      <c r="H18" s="65"/>
      <c r="I18" s="90"/>
      <c r="J18" s="55">
        <f t="shared" si="0"/>
        <v>0</v>
      </c>
      <c r="K18" s="56"/>
      <c r="L18" s="56"/>
      <c r="M18" s="56"/>
      <c r="N18" s="56"/>
      <c r="O18" s="58"/>
      <c r="P18" s="59"/>
      <c r="Q18" s="60"/>
      <c r="R18" s="64" t="s">
        <v>14</v>
      </c>
      <c r="S18" s="62" t="str">
        <f t="shared" si="1"/>
        <v>005</v>
      </c>
      <c r="T18" s="62" t="str">
        <f t="shared" si="2"/>
        <v>CAP</v>
      </c>
      <c r="U18" s="63">
        <f t="shared" si="3"/>
        <v>0</v>
      </c>
    </row>
    <row r="19" spans="1:21" ht="24.75" customHeight="1" x14ac:dyDescent="0.45">
      <c r="A19" s="115" t="s">
        <v>14</v>
      </c>
      <c r="B19" s="116"/>
      <c r="C19" s="116"/>
      <c r="D19" s="116"/>
      <c r="E19" s="116"/>
      <c r="F19" s="53"/>
      <c r="G19" s="65"/>
      <c r="H19" s="65"/>
      <c r="I19" s="90"/>
      <c r="J19" s="55">
        <f t="shared" si="0"/>
        <v>0</v>
      </c>
      <c r="K19" s="56" t="s">
        <v>14</v>
      </c>
      <c r="L19" s="56"/>
      <c r="M19" s="56"/>
      <c r="N19" s="56"/>
      <c r="O19" s="58"/>
      <c r="P19" s="59"/>
      <c r="Q19" s="60"/>
      <c r="R19" s="64" t="s">
        <v>14</v>
      </c>
      <c r="S19" s="62" t="str">
        <f t="shared" si="1"/>
        <v>005</v>
      </c>
      <c r="T19" s="62" t="str">
        <f t="shared" si="2"/>
        <v>CAP</v>
      </c>
      <c r="U19" s="63">
        <f t="shared" si="3"/>
        <v>0</v>
      </c>
    </row>
    <row r="20" spans="1:21" ht="24.75" customHeight="1" x14ac:dyDescent="0.45">
      <c r="A20" s="115"/>
      <c r="B20" s="116"/>
      <c r="C20" s="116"/>
      <c r="D20" s="116"/>
      <c r="E20" s="116"/>
      <c r="F20" s="53"/>
      <c r="G20" s="65"/>
      <c r="H20" s="65"/>
      <c r="I20" s="90"/>
      <c r="J20" s="55">
        <f t="shared" si="0"/>
        <v>0</v>
      </c>
      <c r="K20" s="56" t="s">
        <v>14</v>
      </c>
      <c r="L20" s="56" t="s">
        <v>14</v>
      </c>
      <c r="M20" s="56"/>
      <c r="N20" s="56" t="s">
        <v>14</v>
      </c>
      <c r="O20" s="58"/>
      <c r="P20" s="59"/>
      <c r="Q20" s="59"/>
      <c r="R20" s="64" t="s">
        <v>14</v>
      </c>
      <c r="S20" s="62" t="str">
        <f t="shared" si="1"/>
        <v>005</v>
      </c>
      <c r="T20" s="62" t="str">
        <f t="shared" si="2"/>
        <v>CAP</v>
      </c>
      <c r="U20" s="63">
        <f t="shared" si="3"/>
        <v>0</v>
      </c>
    </row>
    <row r="21" spans="1:21" ht="24.75" customHeight="1" x14ac:dyDescent="0.45">
      <c r="A21" s="115" t="s">
        <v>14</v>
      </c>
      <c r="B21" s="116"/>
      <c r="C21" s="116"/>
      <c r="D21" s="116"/>
      <c r="E21" s="116"/>
      <c r="F21" s="53"/>
      <c r="G21" s="65"/>
      <c r="H21" s="65"/>
      <c r="I21" s="90"/>
      <c r="J21" s="55">
        <f t="shared" si="0"/>
        <v>0</v>
      </c>
      <c r="K21" s="56"/>
      <c r="L21" s="56"/>
      <c r="M21" s="56"/>
      <c r="N21" s="56"/>
      <c r="O21" s="58"/>
      <c r="P21" s="59"/>
      <c r="Q21" s="59"/>
      <c r="R21" s="64" t="s">
        <v>14</v>
      </c>
      <c r="S21" s="62" t="str">
        <f t="shared" si="1"/>
        <v>005</v>
      </c>
      <c r="T21" s="62" t="str">
        <f t="shared" si="2"/>
        <v>CAP</v>
      </c>
      <c r="U21" s="63">
        <f t="shared" si="3"/>
        <v>0</v>
      </c>
    </row>
    <row r="22" spans="1:21" ht="24.75" customHeight="1" x14ac:dyDescent="0.45">
      <c r="A22" s="115"/>
      <c r="B22" s="116"/>
      <c r="C22" s="116"/>
      <c r="D22" s="116"/>
      <c r="E22" s="116"/>
      <c r="F22" s="53"/>
      <c r="G22" s="65"/>
      <c r="H22" s="65"/>
      <c r="I22" s="90"/>
      <c r="J22" s="55">
        <f t="shared" si="0"/>
        <v>0</v>
      </c>
      <c r="K22" s="56" t="s">
        <v>14</v>
      </c>
      <c r="L22" s="56"/>
      <c r="M22" s="56" t="s">
        <v>14</v>
      </c>
      <c r="N22" s="56"/>
      <c r="O22" s="58"/>
      <c r="P22" s="59"/>
      <c r="Q22" s="60"/>
      <c r="R22" s="64" t="s">
        <v>14</v>
      </c>
      <c r="S22" s="62" t="str">
        <f t="shared" si="1"/>
        <v>005</v>
      </c>
      <c r="T22" s="62" t="str">
        <f t="shared" si="2"/>
        <v>CAP</v>
      </c>
      <c r="U22" s="63">
        <f t="shared" si="3"/>
        <v>0</v>
      </c>
    </row>
    <row r="23" spans="1:21" ht="24.75" customHeight="1" x14ac:dyDescent="0.45">
      <c r="A23" s="115" t="s">
        <v>14</v>
      </c>
      <c r="B23" s="116"/>
      <c r="C23" s="116"/>
      <c r="D23" s="116"/>
      <c r="E23" s="116"/>
      <c r="F23" s="53"/>
      <c r="G23" s="65"/>
      <c r="H23" s="65"/>
      <c r="I23" s="90"/>
      <c r="J23" s="55">
        <f t="shared" si="0"/>
        <v>0</v>
      </c>
      <c r="K23" s="56"/>
      <c r="L23" s="56" t="s">
        <v>14</v>
      </c>
      <c r="M23" s="56"/>
      <c r="N23" s="56"/>
      <c r="O23" s="58"/>
      <c r="P23" s="59"/>
      <c r="Q23" s="59"/>
      <c r="R23" s="64"/>
      <c r="S23" s="62" t="str">
        <f t="shared" si="1"/>
        <v>005</v>
      </c>
      <c r="T23" s="62" t="str">
        <f t="shared" si="2"/>
        <v>CAP</v>
      </c>
      <c r="U23" s="63">
        <f t="shared" si="3"/>
        <v>0</v>
      </c>
    </row>
    <row r="24" spans="1:21" ht="24.75" customHeight="1" x14ac:dyDescent="0.45">
      <c r="A24" s="115"/>
      <c r="B24" s="116"/>
      <c r="C24" s="116"/>
      <c r="D24" s="116"/>
      <c r="E24" s="116"/>
      <c r="F24" s="53"/>
      <c r="G24" s="65"/>
      <c r="H24" s="65"/>
      <c r="I24" s="90"/>
      <c r="J24" s="55">
        <f t="shared" si="0"/>
        <v>0</v>
      </c>
      <c r="K24" s="56"/>
      <c r="L24" s="56" t="s">
        <v>14</v>
      </c>
      <c r="M24" s="56"/>
      <c r="N24" s="56"/>
      <c r="O24" s="58"/>
      <c r="P24" s="59" t="s">
        <v>14</v>
      </c>
      <c r="Q24" s="59"/>
      <c r="R24" s="64" t="s">
        <v>14</v>
      </c>
      <c r="S24" s="62" t="str">
        <f t="shared" si="1"/>
        <v>005</v>
      </c>
      <c r="T24" s="62" t="str">
        <f t="shared" si="2"/>
        <v>CAP</v>
      </c>
      <c r="U24" s="63">
        <f t="shared" si="3"/>
        <v>0</v>
      </c>
    </row>
    <row r="25" spans="1:21" ht="24.75" customHeight="1" x14ac:dyDescent="0.45">
      <c r="A25" s="115" t="s">
        <v>14</v>
      </c>
      <c r="B25" s="116"/>
      <c r="C25" s="116"/>
      <c r="D25" s="116"/>
      <c r="E25" s="116"/>
      <c r="F25" s="53"/>
      <c r="G25" s="65"/>
      <c r="H25" s="65"/>
      <c r="I25" s="90"/>
      <c r="J25" s="55">
        <f t="shared" si="0"/>
        <v>0</v>
      </c>
      <c r="K25" s="56"/>
      <c r="L25" s="56" t="s">
        <v>14</v>
      </c>
      <c r="M25" s="56"/>
      <c r="N25" s="56"/>
      <c r="O25" s="58"/>
      <c r="P25" s="59"/>
      <c r="Q25" s="59"/>
      <c r="R25" s="64" t="s">
        <v>14</v>
      </c>
      <c r="S25" s="62" t="str">
        <f t="shared" si="1"/>
        <v>005</v>
      </c>
      <c r="T25" s="62" t="str">
        <f t="shared" si="2"/>
        <v>CAP</v>
      </c>
      <c r="U25" s="63">
        <f t="shared" si="3"/>
        <v>0</v>
      </c>
    </row>
    <row r="26" spans="1:21" ht="24.75" customHeight="1" x14ac:dyDescent="0.45">
      <c r="A26" s="115"/>
      <c r="B26" s="116"/>
      <c r="C26" s="116"/>
      <c r="D26" s="116"/>
      <c r="E26" s="116"/>
      <c r="F26" s="53"/>
      <c r="G26" s="65"/>
      <c r="H26" s="65"/>
      <c r="I26" s="90"/>
      <c r="J26" s="55">
        <f t="shared" si="0"/>
        <v>0</v>
      </c>
      <c r="K26" s="56"/>
      <c r="L26" s="56"/>
      <c r="M26" s="56"/>
      <c r="N26" s="56"/>
      <c r="O26" s="58"/>
      <c r="P26" s="59"/>
      <c r="Q26" s="59"/>
      <c r="R26" s="64"/>
      <c r="S26" s="62" t="str">
        <f t="shared" si="1"/>
        <v>005</v>
      </c>
      <c r="T26" s="62" t="str">
        <f t="shared" si="2"/>
        <v>CAP</v>
      </c>
      <c r="U26" s="63">
        <f t="shared" si="3"/>
        <v>0</v>
      </c>
    </row>
    <row r="27" spans="1:21" ht="24.75" customHeight="1" x14ac:dyDescent="0.45">
      <c r="A27" s="115" t="s">
        <v>14</v>
      </c>
      <c r="B27" s="116"/>
      <c r="C27" s="116"/>
      <c r="D27" s="116"/>
      <c r="E27" s="116"/>
      <c r="F27" s="53"/>
      <c r="G27" s="65"/>
      <c r="H27" s="65"/>
      <c r="I27" s="90"/>
      <c r="J27" s="55">
        <f t="shared" si="0"/>
        <v>0</v>
      </c>
      <c r="K27" s="56"/>
      <c r="L27" s="56"/>
      <c r="M27" s="56"/>
      <c r="N27" s="56"/>
      <c r="O27" s="58"/>
      <c r="P27" s="59"/>
      <c r="Q27" s="59"/>
      <c r="R27" s="64"/>
      <c r="S27" s="62" t="str">
        <f t="shared" si="1"/>
        <v>005</v>
      </c>
      <c r="T27" s="62" t="str">
        <f t="shared" si="2"/>
        <v>CAP</v>
      </c>
      <c r="U27" s="63">
        <f t="shared" si="3"/>
        <v>0</v>
      </c>
    </row>
    <row r="28" spans="1:21" ht="15" thickBot="1" x14ac:dyDescent="0.5">
      <c r="A28" s="153" t="s">
        <v>15</v>
      </c>
      <c r="B28" s="154"/>
      <c r="C28" s="154"/>
      <c r="D28" s="154"/>
      <c r="E28" s="154"/>
      <c r="F28" s="155"/>
      <c r="G28" s="156"/>
      <c r="H28" s="108" t="s">
        <v>16</v>
      </c>
      <c r="I28" s="109"/>
      <c r="J28" s="66">
        <f>SUM(J8:J27)</f>
        <v>0</v>
      </c>
      <c r="K28" s="66">
        <f>SUM(K8:K27)</f>
        <v>0</v>
      </c>
      <c r="L28" s="66">
        <f>SUM(L8:L27)</f>
        <v>0</v>
      </c>
      <c r="M28" s="66">
        <f>SUM(M8:M27)</f>
        <v>0</v>
      </c>
      <c r="N28" s="66">
        <f>SUM(N8:N27)</f>
        <v>0</v>
      </c>
      <c r="O28" s="67"/>
      <c r="P28" s="68">
        <f>SUM(P8:P27)</f>
        <v>0</v>
      </c>
      <c r="Q28" s="68">
        <f>SUM(Q8:Q27)</f>
        <v>0</v>
      </c>
      <c r="R28" s="69">
        <f>SUM(R8:R27)</f>
        <v>0</v>
      </c>
      <c r="S28" s="70" t="s">
        <v>14</v>
      </c>
      <c r="T28" s="71"/>
      <c r="U28" s="72">
        <f>SUM(U8:U27)</f>
        <v>0</v>
      </c>
    </row>
    <row r="29" spans="1:21" ht="24" customHeight="1" thickTop="1" x14ac:dyDescent="0.45">
      <c r="A29" s="122" t="s">
        <v>6</v>
      </c>
      <c r="B29" s="123"/>
      <c r="C29" s="124" t="s">
        <v>7</v>
      </c>
      <c r="D29" s="125"/>
      <c r="E29" s="124" t="s">
        <v>17</v>
      </c>
      <c r="F29" s="125"/>
      <c r="G29" s="113" t="s">
        <v>18</v>
      </c>
      <c r="H29" s="126"/>
      <c r="I29" s="113" t="s">
        <v>19</v>
      </c>
      <c r="J29" s="114"/>
      <c r="K29" s="73" t="s">
        <v>20</v>
      </c>
      <c r="L29" s="74"/>
      <c r="M29" s="75"/>
      <c r="N29" s="76"/>
      <c r="O29" s="77"/>
      <c r="P29" s="78"/>
      <c r="Q29" s="79"/>
      <c r="R29" s="79"/>
      <c r="S29" s="79"/>
      <c r="T29" s="79"/>
      <c r="U29" s="80"/>
    </row>
    <row r="30" spans="1:21" ht="20.25" customHeight="1" thickBot="1" x14ac:dyDescent="0.5">
      <c r="A30" s="117"/>
      <c r="B30" s="118"/>
      <c r="C30" s="119"/>
      <c r="D30" s="119"/>
      <c r="E30" s="120"/>
      <c r="F30" s="120"/>
      <c r="G30" s="121"/>
      <c r="H30" s="121"/>
      <c r="I30" s="121"/>
      <c r="J30" s="121"/>
      <c r="K30" s="105"/>
      <c r="L30" s="106"/>
      <c r="M30" s="106"/>
      <c r="N30" s="107"/>
      <c r="O30" s="150" t="s">
        <v>243</v>
      </c>
      <c r="P30" s="151"/>
      <c r="Q30" s="151"/>
      <c r="R30" s="151"/>
      <c r="S30" s="151"/>
      <c r="T30" s="152"/>
      <c r="U30" s="81">
        <f>U28</f>
        <v>0</v>
      </c>
    </row>
    <row r="31" spans="1:21" ht="20.25" customHeight="1" thickTop="1" x14ac:dyDescent="0.45">
      <c r="A31" s="136"/>
      <c r="B31" s="137"/>
      <c r="C31" s="140"/>
      <c r="D31" s="141"/>
      <c r="E31" s="142"/>
      <c r="F31" s="142"/>
      <c r="G31" s="121"/>
      <c r="H31" s="121"/>
      <c r="I31" s="121"/>
      <c r="J31" s="121"/>
      <c r="K31" s="105"/>
      <c r="L31" s="106"/>
      <c r="M31" s="106"/>
      <c r="N31" s="107"/>
      <c r="O31" s="78"/>
      <c r="P31" s="79"/>
      <c r="Q31" s="79"/>
      <c r="R31" s="79"/>
      <c r="S31" s="79"/>
      <c r="T31" s="80"/>
      <c r="U31" s="78"/>
    </row>
    <row r="32" spans="1:21" ht="20.25" customHeight="1" x14ac:dyDescent="0.45">
      <c r="A32" s="136"/>
      <c r="B32" s="137"/>
      <c r="C32" s="140"/>
      <c r="D32" s="141"/>
      <c r="E32" s="142"/>
      <c r="F32" s="142"/>
      <c r="G32" s="121"/>
      <c r="H32" s="121"/>
      <c r="I32" s="121"/>
      <c r="J32" s="121"/>
      <c r="K32" s="105"/>
      <c r="L32" s="106"/>
      <c r="M32" s="106"/>
      <c r="N32" s="107"/>
      <c r="O32" s="134" t="s">
        <v>21</v>
      </c>
      <c r="P32" s="135"/>
      <c r="Q32" s="135"/>
      <c r="R32" s="135"/>
      <c r="S32" s="135"/>
      <c r="T32" s="135"/>
      <c r="U32" s="82"/>
    </row>
    <row r="33" spans="1:21" ht="20.25" customHeight="1" x14ac:dyDescent="0.45">
      <c r="A33" s="136"/>
      <c r="B33" s="137"/>
      <c r="C33" s="140"/>
      <c r="D33" s="141"/>
      <c r="E33" s="142"/>
      <c r="F33" s="142"/>
      <c r="G33" s="121"/>
      <c r="H33" s="121"/>
      <c r="I33" s="121"/>
      <c r="J33" s="121"/>
      <c r="K33" s="105"/>
      <c r="L33" s="106"/>
      <c r="M33" s="106"/>
      <c r="N33" s="107"/>
      <c r="O33" s="128"/>
      <c r="P33" s="129"/>
      <c r="Q33" s="129"/>
      <c r="R33" s="129"/>
      <c r="S33" s="129"/>
      <c r="T33" s="129"/>
      <c r="U33" s="83" t="s">
        <v>14</v>
      </c>
    </row>
    <row r="34" spans="1:21" ht="20.25" customHeight="1" x14ac:dyDescent="0.45">
      <c r="A34" s="136"/>
      <c r="B34" s="137"/>
      <c r="C34" s="140"/>
      <c r="D34" s="141"/>
      <c r="E34" s="142"/>
      <c r="F34" s="142"/>
      <c r="G34" s="121"/>
      <c r="H34" s="121"/>
      <c r="I34" s="121"/>
      <c r="J34" s="121"/>
      <c r="K34" s="105"/>
      <c r="L34" s="106"/>
      <c r="M34" s="106"/>
      <c r="N34" s="107"/>
      <c r="O34" s="132" t="s">
        <v>244</v>
      </c>
      <c r="P34" s="133"/>
      <c r="Q34" s="133"/>
      <c r="R34" s="133"/>
      <c r="S34" s="133"/>
      <c r="T34" s="133"/>
      <c r="U34" s="84" t="s">
        <v>6</v>
      </c>
    </row>
    <row r="35" spans="1:21" ht="20.25" customHeight="1" x14ac:dyDescent="0.45">
      <c r="A35" s="136"/>
      <c r="B35" s="137"/>
      <c r="C35" s="140"/>
      <c r="D35" s="141"/>
      <c r="E35" s="142"/>
      <c r="F35" s="142"/>
      <c r="G35" s="121"/>
      <c r="H35" s="121"/>
      <c r="I35" s="121"/>
      <c r="J35" s="121"/>
      <c r="K35" s="105"/>
      <c r="L35" s="106"/>
      <c r="M35" s="106"/>
      <c r="N35" s="107"/>
      <c r="O35" s="130"/>
      <c r="P35" s="121"/>
      <c r="Q35" s="121"/>
      <c r="R35" s="121"/>
      <c r="S35" s="121"/>
      <c r="T35" s="121"/>
      <c r="U35" s="110"/>
    </row>
    <row r="36" spans="1:21" ht="20.25" customHeight="1" x14ac:dyDescent="0.45">
      <c r="A36" s="136"/>
      <c r="B36" s="137"/>
      <c r="C36" s="140"/>
      <c r="D36" s="141"/>
      <c r="E36" s="142"/>
      <c r="F36" s="142"/>
      <c r="G36" s="121"/>
      <c r="H36" s="121"/>
      <c r="I36" s="121"/>
      <c r="J36" s="121"/>
      <c r="K36" s="105"/>
      <c r="L36" s="106"/>
      <c r="M36" s="106"/>
      <c r="N36" s="107"/>
      <c r="O36" s="131"/>
      <c r="P36" s="121"/>
      <c r="Q36" s="121"/>
      <c r="R36" s="121"/>
      <c r="S36" s="121"/>
      <c r="T36" s="121"/>
      <c r="U36" s="110"/>
    </row>
    <row r="37" spans="1:21" ht="20.25" customHeight="1" x14ac:dyDescent="0.45">
      <c r="A37" s="136"/>
      <c r="B37" s="137"/>
      <c r="C37" s="140"/>
      <c r="D37" s="141"/>
      <c r="E37" s="142"/>
      <c r="F37" s="142"/>
      <c r="G37" s="121"/>
      <c r="H37" s="121"/>
      <c r="I37" s="121"/>
      <c r="J37" s="121"/>
      <c r="K37" s="105"/>
      <c r="L37" s="106"/>
      <c r="M37" s="106"/>
      <c r="N37" s="107"/>
      <c r="O37" s="132" t="s">
        <v>22</v>
      </c>
      <c r="P37" s="133"/>
      <c r="Q37" s="133"/>
      <c r="R37" s="133"/>
      <c r="S37" s="133"/>
      <c r="T37" s="133"/>
      <c r="U37" s="84" t="s">
        <v>6</v>
      </c>
    </row>
    <row r="38" spans="1:21" ht="20.25" customHeight="1" x14ac:dyDescent="0.45">
      <c r="A38" s="136"/>
      <c r="B38" s="137"/>
      <c r="C38" s="140"/>
      <c r="D38" s="141"/>
      <c r="E38" s="142"/>
      <c r="F38" s="142"/>
      <c r="G38" s="121"/>
      <c r="H38" s="121"/>
      <c r="I38" s="121"/>
      <c r="J38" s="121"/>
      <c r="K38" s="105"/>
      <c r="L38" s="106"/>
      <c r="M38" s="106"/>
      <c r="N38" s="107"/>
      <c r="O38" s="130"/>
      <c r="P38" s="121"/>
      <c r="Q38" s="121"/>
      <c r="R38" s="121"/>
      <c r="S38" s="121"/>
      <c r="T38" s="121"/>
      <c r="U38" s="110"/>
    </row>
    <row r="39" spans="1:21" ht="20.25" customHeight="1" thickBot="1" x14ac:dyDescent="0.5">
      <c r="A39" s="138"/>
      <c r="B39" s="139"/>
      <c r="C39" s="145"/>
      <c r="D39" s="146"/>
      <c r="E39" s="144"/>
      <c r="F39" s="144"/>
      <c r="G39" s="127"/>
      <c r="H39" s="127"/>
      <c r="I39" s="127"/>
      <c r="J39" s="127"/>
      <c r="K39" s="147"/>
      <c r="L39" s="148"/>
      <c r="M39" s="148"/>
      <c r="N39" s="149"/>
      <c r="O39" s="143"/>
      <c r="P39" s="127"/>
      <c r="Q39" s="127"/>
      <c r="R39" s="127"/>
      <c r="S39" s="127"/>
      <c r="T39" s="127"/>
      <c r="U39" s="111"/>
    </row>
    <row r="40" spans="1:21" ht="14.4" thickTop="1" x14ac:dyDescent="0.45">
      <c r="F40" s="42"/>
      <c r="I40" s="42"/>
    </row>
    <row r="41" spans="1:21" x14ac:dyDescent="0.45">
      <c r="F41" s="42"/>
      <c r="I41" s="42"/>
    </row>
    <row r="42" spans="1:21" ht="17.7" x14ac:dyDescent="0.55000000000000004">
      <c r="C42" s="89" t="s">
        <v>247</v>
      </c>
      <c r="F42" s="42"/>
      <c r="I42" s="42"/>
    </row>
    <row r="43" spans="1:21" x14ac:dyDescent="0.45">
      <c r="F43" s="42"/>
      <c r="I43" s="42"/>
    </row>
    <row r="44" spans="1:21" x14ac:dyDescent="0.45">
      <c r="F44" s="42"/>
      <c r="I44" s="42"/>
    </row>
    <row r="45" spans="1:21" x14ac:dyDescent="0.45">
      <c r="F45" s="42"/>
      <c r="I45" s="42"/>
    </row>
    <row r="46" spans="1:21" x14ac:dyDescent="0.45">
      <c r="F46" s="42"/>
      <c r="I46" s="42"/>
    </row>
    <row r="47" spans="1:21" x14ac:dyDescent="0.45">
      <c r="F47" s="42"/>
      <c r="I47" s="42"/>
    </row>
    <row r="48" spans="1:21" x14ac:dyDescent="0.45">
      <c r="F48" s="42"/>
      <c r="I48" s="42"/>
    </row>
    <row r="49" spans="6:9" x14ac:dyDescent="0.45">
      <c r="F49" s="42"/>
      <c r="I49" s="42"/>
    </row>
    <row r="50" spans="6:9" x14ac:dyDescent="0.45">
      <c r="F50" s="42"/>
      <c r="I50" s="42"/>
    </row>
    <row r="51" spans="6:9" x14ac:dyDescent="0.45">
      <c r="F51" s="42"/>
      <c r="I51" s="42"/>
    </row>
    <row r="52" spans="6:9" x14ac:dyDescent="0.45">
      <c r="F52" s="42"/>
      <c r="I52" s="42"/>
    </row>
    <row r="53" spans="6:9" x14ac:dyDescent="0.45">
      <c r="F53" s="42"/>
      <c r="I53" s="42"/>
    </row>
    <row r="54" spans="6:9" x14ac:dyDescent="0.45">
      <c r="F54" s="42"/>
      <c r="I54" s="42"/>
    </row>
    <row r="55" spans="6:9" x14ac:dyDescent="0.45">
      <c r="F55" s="42"/>
      <c r="I55" s="42"/>
    </row>
    <row r="56" spans="6:9" x14ac:dyDescent="0.45">
      <c r="F56" s="42"/>
      <c r="I56" s="42"/>
    </row>
    <row r="57" spans="6:9" x14ac:dyDescent="0.45">
      <c r="F57" s="42"/>
      <c r="I57" s="42"/>
    </row>
    <row r="58" spans="6:9" x14ac:dyDescent="0.45">
      <c r="F58" s="42"/>
      <c r="I58" s="42"/>
    </row>
    <row r="59" spans="6:9" x14ac:dyDescent="0.45">
      <c r="F59" s="42"/>
      <c r="I59" s="42"/>
    </row>
    <row r="60" spans="6:9" x14ac:dyDescent="0.45">
      <c r="F60" s="42"/>
      <c r="I60" s="42"/>
    </row>
    <row r="61" spans="6:9" x14ac:dyDescent="0.45">
      <c r="F61" s="42"/>
      <c r="I61" s="42"/>
    </row>
    <row r="62" spans="6:9" x14ac:dyDescent="0.45">
      <c r="F62" s="42"/>
      <c r="I62" s="42"/>
    </row>
    <row r="63" spans="6:9" x14ac:dyDescent="0.45">
      <c r="F63" s="42"/>
      <c r="I63" s="42"/>
    </row>
    <row r="64" spans="6:9" x14ac:dyDescent="0.45">
      <c r="F64" s="42"/>
      <c r="I64" s="42"/>
    </row>
    <row r="65" spans="6:9" x14ac:dyDescent="0.45">
      <c r="F65" s="42"/>
      <c r="I65" s="42"/>
    </row>
    <row r="66" spans="6:9" x14ac:dyDescent="0.45">
      <c r="F66" s="42"/>
      <c r="I66" s="42"/>
    </row>
    <row r="67" spans="6:9" x14ac:dyDescent="0.45">
      <c r="F67" s="42"/>
      <c r="I67" s="42"/>
    </row>
    <row r="68" spans="6:9" ht="17.5" customHeight="1" x14ac:dyDescent="0.45">
      <c r="F68" s="42"/>
      <c r="I68" s="42"/>
    </row>
    <row r="69" spans="6:9" x14ac:dyDescent="0.45">
      <c r="F69" s="42"/>
      <c r="I69" s="42"/>
    </row>
    <row r="70" spans="6:9" x14ac:dyDescent="0.45">
      <c r="F70" s="42"/>
      <c r="I70" s="42"/>
    </row>
    <row r="71" spans="6:9" x14ac:dyDescent="0.45">
      <c r="F71" s="42"/>
      <c r="I71" s="42"/>
    </row>
    <row r="72" spans="6:9" x14ac:dyDescent="0.45">
      <c r="F72" s="42"/>
      <c r="I72" s="42"/>
    </row>
    <row r="73" spans="6:9" x14ac:dyDescent="0.45">
      <c r="F73" s="42"/>
      <c r="I73" s="42"/>
    </row>
    <row r="74" spans="6:9" x14ac:dyDescent="0.45">
      <c r="F74" s="42"/>
      <c r="I74" s="42"/>
    </row>
    <row r="75" spans="6:9" x14ac:dyDescent="0.45">
      <c r="F75" s="42"/>
      <c r="I75" s="42"/>
    </row>
    <row r="76" spans="6:9" x14ac:dyDescent="0.45">
      <c r="F76" s="42"/>
      <c r="I76" s="42"/>
    </row>
    <row r="77" spans="6:9" x14ac:dyDescent="0.45">
      <c r="F77" s="42"/>
      <c r="I77" s="42"/>
    </row>
    <row r="78" spans="6:9" x14ac:dyDescent="0.45">
      <c r="F78" s="42"/>
      <c r="I78" s="42"/>
    </row>
    <row r="79" spans="6:9" x14ac:dyDescent="0.45">
      <c r="F79" s="42"/>
      <c r="I79" s="42"/>
    </row>
    <row r="80" spans="6:9" x14ac:dyDescent="0.45">
      <c r="F80" s="42"/>
      <c r="I80" s="42"/>
    </row>
    <row r="81" spans="6:9" x14ac:dyDescent="0.45">
      <c r="F81" s="42"/>
      <c r="I81" s="42"/>
    </row>
    <row r="82" spans="6:9" x14ac:dyDescent="0.45">
      <c r="F82" s="42"/>
      <c r="I82" s="42"/>
    </row>
    <row r="83" spans="6:9" x14ac:dyDescent="0.45">
      <c r="F83" s="42"/>
      <c r="I83" s="42"/>
    </row>
    <row r="84" spans="6:9" x14ac:dyDescent="0.45">
      <c r="F84" s="42"/>
      <c r="I84" s="42"/>
    </row>
    <row r="85" spans="6:9" x14ac:dyDescent="0.45">
      <c r="F85" s="42"/>
      <c r="I85" s="42"/>
    </row>
    <row r="86" spans="6:9" x14ac:dyDescent="0.45">
      <c r="F86" s="42"/>
      <c r="I86" s="42"/>
    </row>
    <row r="87" spans="6:9" x14ac:dyDescent="0.45">
      <c r="F87" s="42"/>
      <c r="I87" s="42"/>
    </row>
    <row r="88" spans="6:9" x14ac:dyDescent="0.45">
      <c r="F88" s="42"/>
      <c r="I88" s="42"/>
    </row>
  </sheetData>
  <sheetProtection formatColumns="0" autoFilter="0"/>
  <mergeCells count="121">
    <mergeCell ref="A8:E8"/>
    <mergeCell ref="A6:E7"/>
    <mergeCell ref="A11:E11"/>
    <mergeCell ref="A12:E12"/>
    <mergeCell ref="A9:E9"/>
    <mergeCell ref="A10:E10"/>
    <mergeCell ref="G3:H3"/>
    <mergeCell ref="M3:N3"/>
    <mergeCell ref="F5:H5"/>
    <mergeCell ref="T5:T7"/>
    <mergeCell ref="F6:F7"/>
    <mergeCell ref="G6:G7"/>
    <mergeCell ref="H6:H7"/>
    <mergeCell ref="S5:S7"/>
    <mergeCell ref="O6:O7"/>
    <mergeCell ref="O5:Q5"/>
    <mergeCell ref="K2:P2"/>
    <mergeCell ref="K5:M5"/>
    <mergeCell ref="T3:U3"/>
    <mergeCell ref="I3:K3"/>
    <mergeCell ref="I6:I7"/>
    <mergeCell ref="J6:J7"/>
    <mergeCell ref="K6:K7"/>
    <mergeCell ref="L6:L7"/>
    <mergeCell ref="M6:M7"/>
    <mergeCell ref="N6:N7"/>
    <mergeCell ref="P6:P7"/>
    <mergeCell ref="Q6:Q7"/>
    <mergeCell ref="R6:R7"/>
    <mergeCell ref="O30:T30"/>
    <mergeCell ref="A28:G28"/>
    <mergeCell ref="A25:E25"/>
    <mergeCell ref="A18:E18"/>
    <mergeCell ref="A20:E20"/>
    <mergeCell ref="A22:E22"/>
    <mergeCell ref="A24:E24"/>
    <mergeCell ref="A15:E15"/>
    <mergeCell ref="A13:E13"/>
    <mergeCell ref="A21:E21"/>
    <mergeCell ref="A19:E19"/>
    <mergeCell ref="A16:E16"/>
    <mergeCell ref="A17:E17"/>
    <mergeCell ref="A14:E14"/>
    <mergeCell ref="A31:B31"/>
    <mergeCell ref="C31:D31"/>
    <mergeCell ref="E31:F31"/>
    <mergeCell ref="G31:H31"/>
    <mergeCell ref="I31:J31"/>
    <mergeCell ref="A32:B32"/>
    <mergeCell ref="C32:D32"/>
    <mergeCell ref="E32:F32"/>
    <mergeCell ref="G32:H32"/>
    <mergeCell ref="I32:J32"/>
    <mergeCell ref="U35:U36"/>
    <mergeCell ref="I36:J36"/>
    <mergeCell ref="I37:J37"/>
    <mergeCell ref="O37:T37"/>
    <mergeCell ref="A38:B38"/>
    <mergeCell ref="C38:D38"/>
    <mergeCell ref="E38:F38"/>
    <mergeCell ref="G38:H38"/>
    <mergeCell ref="I38:J38"/>
    <mergeCell ref="O38:T39"/>
    <mergeCell ref="A36:B36"/>
    <mergeCell ref="C36:D36"/>
    <mergeCell ref="E36:F36"/>
    <mergeCell ref="G36:H36"/>
    <mergeCell ref="C37:D37"/>
    <mergeCell ref="E37:F37"/>
    <mergeCell ref="E39:F39"/>
    <mergeCell ref="C39:D39"/>
    <mergeCell ref="K39:N39"/>
    <mergeCell ref="K38:N38"/>
    <mergeCell ref="K37:N37"/>
    <mergeCell ref="G39:H39"/>
    <mergeCell ref="G37:H37"/>
    <mergeCell ref="A35:B35"/>
    <mergeCell ref="O35:T36"/>
    <mergeCell ref="I34:J34"/>
    <mergeCell ref="O34:T34"/>
    <mergeCell ref="K34:N34"/>
    <mergeCell ref="K33:N33"/>
    <mergeCell ref="O32:T32"/>
    <mergeCell ref="G35:H35"/>
    <mergeCell ref="A37:B37"/>
    <mergeCell ref="A39:B39"/>
    <mergeCell ref="A33:B33"/>
    <mergeCell ref="C33:D33"/>
    <mergeCell ref="E33:F33"/>
    <mergeCell ref="G33:H33"/>
    <mergeCell ref="I33:J33"/>
    <mergeCell ref="A34:B34"/>
    <mergeCell ref="C34:D34"/>
    <mergeCell ref="E34:F34"/>
    <mergeCell ref="G34:H34"/>
    <mergeCell ref="C35:D35"/>
    <mergeCell ref="E35:F35"/>
    <mergeCell ref="K31:N31"/>
    <mergeCell ref="K30:N30"/>
    <mergeCell ref="H28:I28"/>
    <mergeCell ref="U38:U39"/>
    <mergeCell ref="K1:P1"/>
    <mergeCell ref="I29:J29"/>
    <mergeCell ref="A26:E26"/>
    <mergeCell ref="A23:E23"/>
    <mergeCell ref="A30:B30"/>
    <mergeCell ref="C30:D30"/>
    <mergeCell ref="E30:F30"/>
    <mergeCell ref="I30:J30"/>
    <mergeCell ref="A27:E27"/>
    <mergeCell ref="G30:H30"/>
    <mergeCell ref="A29:B29"/>
    <mergeCell ref="C29:D29"/>
    <mergeCell ref="E29:F29"/>
    <mergeCell ref="G29:H29"/>
    <mergeCell ref="K36:N36"/>
    <mergeCell ref="K35:N35"/>
    <mergeCell ref="I39:J39"/>
    <mergeCell ref="O33:T33"/>
    <mergeCell ref="K32:N32"/>
    <mergeCell ref="I35:J35"/>
  </mergeCells>
  <phoneticPr fontId="5" type="noConversion"/>
  <dataValidations count="5">
    <dataValidation type="list" allowBlank="1" showInputMessage="1" showErrorMessage="1" sqref="P3" xr:uid="{9A3BCAD4-FFFA-41A0-A62D-F6D501CC2717}">
      <formula1>Dept</formula1>
    </dataValidation>
    <dataValidation errorStyle="warning" allowBlank="1" showInputMessage="1" showErrorMessage="1" error="This worksheet is password protected.  If you need to make a change, please get with the Project Accountant." prompt="This cell may not be changed.  It is password protected by the Project Accountant.  If you need further assistance, please notify your supervisor." sqref="S8:U28" xr:uid="{D45E64B9-3872-4455-AB1C-C518B05408DF}"/>
    <dataValidation allowBlank="1" showInputMessage="1" showErrorMessage="1" prompt="This cell may not be changed.  It is password protected by the Project Accountant.  If you need further assistance, please notify your supervisor." sqref="J8:J27" xr:uid="{DC01A923-28CD-41AC-B6F0-3FDF4D0ABC13}"/>
    <dataValidation allowBlank="1" showInputMessage="1" showErrorMessage="1" prompt="Please be sure to enter your explanation of these expenses in the space provided below." sqref="Q8:R27" xr:uid="{3E40859E-0324-42B0-BB3F-91BD65E051FC}"/>
    <dataValidation type="custom" errorStyle="information" allowBlank="1" showInputMessage="1" showErrorMessage="1" sqref="I3:K3" xr:uid="{85565B94-1AB6-410A-A6A1-4776B0B1EBB1}">
      <formula1>K10+I3</formula1>
    </dataValidation>
  </dataValidations>
  <printOptions horizontalCentered="1"/>
  <pageMargins left="0.12" right="0.12" top="0.5" bottom="0.25" header="0.3" footer="0.3"/>
  <pageSetup scale="60" orientation="landscape" r:id="rId1"/>
  <headerFooter>
    <oddHeader>&amp;L&amp;8Updated 02/06/2018</oddHeader>
  </headerFooter>
  <legacy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ED882BF3-CA55-4864-8362-FAA63118BC12}">
          <x14:formula1>
            <xm:f>'\\BOSRV02\BOShare\Forms\[Expense Report Form January 2019.xlsx]Codes'!#REF!</xm:f>
          </x14:formula1>
          <xm:sqref>M3:N3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6"/>
  <sheetViews>
    <sheetView workbookViewId="0">
      <selection activeCell="A32" sqref="A32:XFD32"/>
    </sheetView>
  </sheetViews>
  <sheetFormatPr defaultColWidth="9.15625" defaultRowHeight="14.4" x14ac:dyDescent="0.55000000000000004"/>
  <cols>
    <col min="1" max="1" width="50.41796875" bestFit="1" customWidth="1"/>
    <col min="4" max="4" width="23" bestFit="1" customWidth="1"/>
    <col min="5" max="5" width="20.578125" bestFit="1" customWidth="1"/>
  </cols>
  <sheetData>
    <row r="1" spans="1:5" ht="23.1" x14ac:dyDescent="0.85">
      <c r="A1" s="1"/>
      <c r="B1" s="1"/>
      <c r="C1" s="1"/>
      <c r="D1" s="12" t="s">
        <v>76</v>
      </c>
      <c r="E1" s="12" t="s">
        <v>77</v>
      </c>
    </row>
    <row r="2" spans="1:5" ht="16.8" x14ac:dyDescent="0.65">
      <c r="A2" s="1"/>
      <c r="B2" s="13"/>
      <c r="C2" s="13"/>
      <c r="E2" s="14"/>
    </row>
    <row r="3" spans="1:5" ht="16.8" x14ac:dyDescent="0.65">
      <c r="A3" s="1" t="str">
        <f t="shared" ref="A3:A36" si="0">CONCATENATE(D3,"     ",E3)</f>
        <v>USE THE DROP DOWN BOX     XXXXXXXXXXXXXXXXX</v>
      </c>
      <c r="B3" s="13"/>
      <c r="C3" s="13"/>
      <c r="D3" t="s">
        <v>192</v>
      </c>
      <c r="E3" s="14" t="s">
        <v>177</v>
      </c>
    </row>
    <row r="4" spans="1:5" ht="16.8" x14ac:dyDescent="0.65">
      <c r="A4" s="1" t="str">
        <f t="shared" si="0"/>
        <v>Allyssa McCoy     Vendor ID #  286129</v>
      </c>
      <c r="B4" s="1"/>
      <c r="C4" s="1"/>
      <c r="D4" t="s">
        <v>218</v>
      </c>
      <c r="E4" s="14" t="s">
        <v>221</v>
      </c>
    </row>
    <row r="5" spans="1:5" ht="16.8" x14ac:dyDescent="0.65">
      <c r="A5" s="1" t="str">
        <f t="shared" si="0"/>
        <v>Amanda Perez     Vendor ID #  286253</v>
      </c>
      <c r="B5" s="1"/>
      <c r="C5" s="1"/>
      <c r="D5" t="s">
        <v>219</v>
      </c>
      <c r="E5" s="14" t="s">
        <v>220</v>
      </c>
    </row>
    <row r="6" spans="1:5" ht="16.8" x14ac:dyDescent="0.65">
      <c r="A6" s="1" t="str">
        <f t="shared" ref="A6" si="1">CONCATENATE(D6,"     ",E6)</f>
        <v>Amy Inselmann     Vendor ID #  256239</v>
      </c>
      <c r="B6" s="1"/>
      <c r="C6" s="1"/>
      <c r="D6" t="s">
        <v>80</v>
      </c>
      <c r="E6" s="14" t="s">
        <v>81</v>
      </c>
    </row>
    <row r="7" spans="1:5" ht="16.8" x14ac:dyDescent="0.65">
      <c r="A7" s="1" t="str">
        <f t="shared" ref="A7" si="2">CONCATENATE(D7,"     ",E7)</f>
        <v>Amy Shaw     Vendor ID #  286254</v>
      </c>
      <c r="B7" s="1"/>
      <c r="C7" s="1"/>
      <c r="D7" t="s">
        <v>216</v>
      </c>
      <c r="E7" s="14" t="s">
        <v>217</v>
      </c>
    </row>
    <row r="8" spans="1:5" ht="16.8" x14ac:dyDescent="0.65">
      <c r="A8" s="1" t="str">
        <f t="shared" si="0"/>
        <v>Angela Martinez     Vendor ID #  245806</v>
      </c>
      <c r="B8" s="1"/>
      <c r="C8" s="1"/>
      <c r="D8" t="s">
        <v>32</v>
      </c>
      <c r="E8" s="14" t="s">
        <v>82</v>
      </c>
    </row>
    <row r="9" spans="1:5" ht="16.8" x14ac:dyDescent="0.65">
      <c r="A9" s="1" t="str">
        <f t="shared" si="0"/>
        <v>Angela Osborn     Vendor ID #  215046</v>
      </c>
      <c r="B9" s="13"/>
      <c r="C9" s="13"/>
      <c r="D9" t="s">
        <v>33</v>
      </c>
      <c r="E9" s="14" t="s">
        <v>83</v>
      </c>
    </row>
    <row r="10" spans="1:5" ht="16.8" x14ac:dyDescent="0.65">
      <c r="A10" s="1" t="str">
        <f t="shared" si="0"/>
        <v>Anne Hinkelman     Vendor ID #  276500</v>
      </c>
      <c r="B10" s="13"/>
      <c r="C10" s="13"/>
      <c r="D10" t="s">
        <v>164</v>
      </c>
      <c r="E10" s="14" t="s">
        <v>170</v>
      </c>
    </row>
    <row r="11" spans="1:5" ht="16.8" x14ac:dyDescent="0.65">
      <c r="A11" s="1" t="str">
        <f t="shared" si="0"/>
        <v>Barbara Ebner     Vendor ID #  240578</v>
      </c>
      <c r="B11" s="13"/>
      <c r="C11" s="13"/>
      <c r="D11" t="s">
        <v>34</v>
      </c>
      <c r="E11" s="14" t="s">
        <v>84</v>
      </c>
    </row>
    <row r="12" spans="1:5" ht="16.8" x14ac:dyDescent="0.65">
      <c r="A12" s="1" t="str">
        <f t="shared" ref="A12" si="3">CONCATENATE(D12,"     ",E12)</f>
        <v>Bryce Helmcamp     Vendor ID # 288980</v>
      </c>
      <c r="B12" s="13"/>
      <c r="C12" s="13"/>
      <c r="D12" t="s">
        <v>227</v>
      </c>
      <c r="E12" s="14" t="s">
        <v>228</v>
      </c>
    </row>
    <row r="13" spans="1:5" ht="16.8" x14ac:dyDescent="0.65">
      <c r="A13" s="1" t="str">
        <f t="shared" si="0"/>
        <v>Carol Ursin     Vendor ID # 197065</v>
      </c>
      <c r="B13" s="13"/>
      <c r="C13" s="13"/>
      <c r="D13" t="s">
        <v>193</v>
      </c>
      <c r="E13" s="14" t="s">
        <v>194</v>
      </c>
    </row>
    <row r="14" spans="1:5" ht="16.8" x14ac:dyDescent="0.55000000000000004">
      <c r="A14" s="2" t="str">
        <f t="shared" ref="A14" si="4">CONCATENATE(D14,"     ",E14)</f>
        <v>Carole Jordan     Vendor ID #  154945</v>
      </c>
      <c r="B14" s="13"/>
      <c r="C14" s="13"/>
      <c r="D14" t="s">
        <v>207</v>
      </c>
      <c r="E14" s="14" t="s">
        <v>208</v>
      </c>
    </row>
    <row r="15" spans="1:5" ht="16.8" x14ac:dyDescent="0.55000000000000004">
      <c r="A15" s="2" t="str">
        <f t="shared" si="0"/>
        <v>Chris Caballero     Vendor ID #  145457</v>
      </c>
      <c r="B15" s="13"/>
      <c r="C15" s="13"/>
      <c r="D15" t="s">
        <v>35</v>
      </c>
      <c r="E15" s="14" t="s">
        <v>85</v>
      </c>
    </row>
    <row r="16" spans="1:5" ht="16.8" x14ac:dyDescent="0.55000000000000004">
      <c r="A16" s="2" t="str">
        <f t="shared" si="0"/>
        <v>Clara Miller     Vendor ID #  154946</v>
      </c>
      <c r="B16" s="13"/>
      <c r="C16" s="13"/>
      <c r="D16" t="s">
        <v>36</v>
      </c>
      <c r="E16" s="14" t="s">
        <v>87</v>
      </c>
    </row>
    <row r="17" spans="1:5" ht="16.8" x14ac:dyDescent="0.55000000000000004">
      <c r="A17" s="2" t="str">
        <f t="shared" si="0"/>
        <v>Craig Henry     Vendor ID #  232977</v>
      </c>
      <c r="B17" s="13"/>
      <c r="C17" s="13"/>
      <c r="D17" t="s">
        <v>37</v>
      </c>
      <c r="E17" s="14" t="s">
        <v>88</v>
      </c>
    </row>
    <row r="18" spans="1:5" ht="16.8" x14ac:dyDescent="0.55000000000000004">
      <c r="A18" s="2" t="str">
        <f t="shared" ref="A18" si="5">CONCATENATE(D18,"     ",E18)</f>
        <v>Crystal Sanchez     Vendor ID #  288979</v>
      </c>
      <c r="B18" s="13"/>
      <c r="C18" s="13"/>
      <c r="D18" t="s">
        <v>229</v>
      </c>
      <c r="E18" s="14" t="s">
        <v>230</v>
      </c>
    </row>
    <row r="19" spans="1:5" ht="16.8" x14ac:dyDescent="0.55000000000000004">
      <c r="A19" s="2" t="str">
        <f t="shared" si="0"/>
        <v>Cynthia (Cindie) Scanlon     Vendor ID #  146508</v>
      </c>
      <c r="B19" s="13"/>
      <c r="C19" s="13"/>
      <c r="D19" t="s">
        <v>171</v>
      </c>
      <c r="E19" s="14" t="s">
        <v>86</v>
      </c>
    </row>
    <row r="20" spans="1:5" ht="16.8" x14ac:dyDescent="0.65">
      <c r="A20" s="1" t="str">
        <f t="shared" si="0"/>
        <v>Cynthia Beckendorf     Vendor ID #  154860</v>
      </c>
      <c r="B20" s="13"/>
      <c r="C20" s="13"/>
      <c r="D20" t="s">
        <v>38</v>
      </c>
      <c r="E20" s="14" t="s">
        <v>89</v>
      </c>
    </row>
    <row r="21" spans="1:5" ht="16.8" x14ac:dyDescent="0.65">
      <c r="A21" s="1" t="str">
        <f t="shared" si="0"/>
        <v>David Schlaeger     Vendor ID #  145941</v>
      </c>
      <c r="B21" s="13"/>
      <c r="C21" s="13"/>
      <c r="D21" t="s">
        <v>39</v>
      </c>
      <c r="E21" s="14" t="s">
        <v>90</v>
      </c>
    </row>
    <row r="22" spans="1:5" ht="16.8" x14ac:dyDescent="0.65">
      <c r="A22" s="1" t="str">
        <f t="shared" si="0"/>
        <v>Dawn Dean     Vendor ID #  215045</v>
      </c>
      <c r="B22" s="13"/>
      <c r="C22" s="13"/>
      <c r="D22" t="s">
        <v>40</v>
      </c>
      <c r="E22" s="14" t="s">
        <v>91</v>
      </c>
    </row>
    <row r="23" spans="1:5" ht="16.8" x14ac:dyDescent="0.65">
      <c r="A23" s="1" t="str">
        <f t="shared" si="0"/>
        <v>Delia Moreno     Vendor ID #  146499</v>
      </c>
      <c r="B23" s="13"/>
      <c r="C23" s="13"/>
      <c r="D23" t="s">
        <v>41</v>
      </c>
      <c r="E23" s="14" t="s">
        <v>92</v>
      </c>
    </row>
    <row r="24" spans="1:5" ht="16.8" x14ac:dyDescent="0.65">
      <c r="A24" s="1" t="str">
        <f t="shared" si="0"/>
        <v>Diane Kallus     Vendor ID #  146519</v>
      </c>
      <c r="B24" s="13"/>
      <c r="C24" s="13"/>
      <c r="D24" t="s">
        <v>42</v>
      </c>
      <c r="E24" s="14" t="s">
        <v>94</v>
      </c>
    </row>
    <row r="25" spans="1:5" ht="16.8" x14ac:dyDescent="0.65">
      <c r="A25" s="1" t="str">
        <f t="shared" si="0"/>
        <v>Doug Elliot     Vendor ID #  227144</v>
      </c>
      <c r="B25" s="13"/>
      <c r="C25" s="13"/>
      <c r="D25" t="s">
        <v>43</v>
      </c>
      <c r="E25" s="14" t="s">
        <v>95</v>
      </c>
    </row>
    <row r="26" spans="1:5" ht="16.8" x14ac:dyDescent="0.65">
      <c r="A26" s="1" t="str">
        <f t="shared" si="0"/>
        <v>Elizabeth Herrera     Vendor ID #259914</v>
      </c>
      <c r="B26" s="13"/>
      <c r="C26" s="13"/>
      <c r="D26" t="s">
        <v>134</v>
      </c>
      <c r="E26" s="14" t="s">
        <v>136</v>
      </c>
    </row>
    <row r="27" spans="1:5" ht="16.8" x14ac:dyDescent="0.65">
      <c r="A27" s="1" t="str">
        <f t="shared" si="0"/>
        <v>Erica McDaniel     Vendor ID # 282273</v>
      </c>
      <c r="B27" s="13"/>
      <c r="C27" s="13"/>
      <c r="D27" t="s">
        <v>195</v>
      </c>
      <c r="E27" s="14" t="s">
        <v>196</v>
      </c>
    </row>
    <row r="28" spans="1:5" ht="16.8" x14ac:dyDescent="0.65">
      <c r="A28" s="1" t="str">
        <f t="shared" si="0"/>
        <v>Esther Montana     Vendor ID #  202561</v>
      </c>
      <c r="B28" s="13"/>
      <c r="C28" s="13"/>
      <c r="D28" t="s">
        <v>44</v>
      </c>
      <c r="E28" s="14" t="s">
        <v>96</v>
      </c>
    </row>
    <row r="29" spans="1:5" ht="16.8" x14ac:dyDescent="0.65">
      <c r="A29" s="1" t="str">
        <f t="shared" si="0"/>
        <v>Eugene Ratliff     Vendor ID #  145449</v>
      </c>
      <c r="B29" s="13"/>
      <c r="C29" s="13"/>
      <c r="D29" t="s">
        <v>45</v>
      </c>
      <c r="E29" s="14" t="s">
        <v>97</v>
      </c>
    </row>
    <row r="30" spans="1:5" ht="16.8" x14ac:dyDescent="0.65">
      <c r="A30" s="1" t="str">
        <f t="shared" si="0"/>
        <v>Evelyn Hilliard     Vendor ID #  207418</v>
      </c>
      <c r="B30" s="13"/>
      <c r="C30" s="13"/>
      <c r="D30" t="s">
        <v>46</v>
      </c>
      <c r="E30" s="14" t="s">
        <v>98</v>
      </c>
    </row>
    <row r="31" spans="1:5" ht="16.8" x14ac:dyDescent="0.65">
      <c r="A31" s="1" t="str">
        <f t="shared" si="0"/>
        <v>Fran Paider     Vendor ID #  286130</v>
      </c>
      <c r="B31" s="13"/>
      <c r="C31" s="13"/>
      <c r="D31" t="s">
        <v>215</v>
      </c>
      <c r="E31" s="14" t="s">
        <v>222</v>
      </c>
    </row>
    <row r="32" spans="1:5" ht="16.8" x14ac:dyDescent="0.65">
      <c r="A32" s="1" t="str">
        <f t="shared" si="0"/>
        <v>J Denise Ross     Vendor ID #  202564</v>
      </c>
      <c r="B32" s="13"/>
      <c r="C32" s="13"/>
      <c r="D32" t="s">
        <v>172</v>
      </c>
      <c r="E32" s="14" t="s">
        <v>93</v>
      </c>
    </row>
    <row r="33" spans="1:5" ht="16.8" x14ac:dyDescent="0.65">
      <c r="A33" s="1" t="str">
        <f t="shared" si="0"/>
        <v>Janet Goodson     Vendor ID #  154942</v>
      </c>
      <c r="B33" s="13"/>
      <c r="C33" s="13"/>
      <c r="D33" t="s">
        <v>47</v>
      </c>
      <c r="E33" s="14" t="s">
        <v>99</v>
      </c>
    </row>
    <row r="34" spans="1:5" ht="16.8" x14ac:dyDescent="0.65">
      <c r="A34" s="1" t="str">
        <f t="shared" si="0"/>
        <v>Janice Henschen     Vendor ID #  145942</v>
      </c>
      <c r="B34" s="13"/>
      <c r="C34" s="13"/>
      <c r="D34" t="s">
        <v>48</v>
      </c>
      <c r="E34" s="14" t="s">
        <v>100</v>
      </c>
    </row>
    <row r="35" spans="1:5" ht="16.8" x14ac:dyDescent="0.65">
      <c r="A35" s="1" t="str">
        <f t="shared" si="0"/>
        <v>Janice Young     Vendor ID #  153397</v>
      </c>
      <c r="B35" s="13"/>
      <c r="C35" s="13"/>
      <c r="D35" t="s">
        <v>49</v>
      </c>
      <c r="E35" s="14" t="s">
        <v>101</v>
      </c>
    </row>
    <row r="36" spans="1:5" ht="16.8" x14ac:dyDescent="0.65">
      <c r="A36" s="1" t="str">
        <f t="shared" si="0"/>
        <v>Janie Chavez     Vendor ID #  197064</v>
      </c>
      <c r="B36" s="13"/>
      <c r="C36" s="13"/>
      <c r="D36" t="s">
        <v>50</v>
      </c>
      <c r="E36" s="14" t="s">
        <v>102</v>
      </c>
    </row>
    <row r="37" spans="1:5" ht="16.8" x14ac:dyDescent="0.65">
      <c r="A37" s="1" t="str">
        <f t="shared" ref="A37:A69" si="6">CONCATENATE(D37,"     ",E37)</f>
        <v>Jimmy Bond     Vendor ID #  202550</v>
      </c>
      <c r="B37" s="13"/>
      <c r="C37" s="13"/>
      <c r="D37" t="s">
        <v>51</v>
      </c>
      <c r="E37" s="14" t="s">
        <v>103</v>
      </c>
    </row>
    <row r="38" spans="1:5" ht="16.8" x14ac:dyDescent="0.65">
      <c r="A38" s="1" t="str">
        <f t="shared" si="6"/>
        <v>Joann Long     Vendor ID #  146516</v>
      </c>
      <c r="B38" s="13"/>
      <c r="C38" s="13"/>
      <c r="D38" t="s">
        <v>52</v>
      </c>
      <c r="E38" s="14" t="s">
        <v>104</v>
      </c>
    </row>
    <row r="39" spans="1:5" ht="16.8" x14ac:dyDescent="0.65">
      <c r="A39" s="1" t="str">
        <f t="shared" si="6"/>
        <v>John Garcia     Vendor ID # 282274</v>
      </c>
      <c r="B39" s="13"/>
      <c r="C39" s="13"/>
      <c r="D39" t="s">
        <v>197</v>
      </c>
      <c r="E39" s="14" t="s">
        <v>198</v>
      </c>
    </row>
    <row r="40" spans="1:5" ht="16.8" x14ac:dyDescent="0.65">
      <c r="A40" s="1" t="str">
        <f t="shared" si="6"/>
        <v>Juanita Reyes     Vendor ID #  149901</v>
      </c>
      <c r="B40" s="13"/>
      <c r="C40" s="13"/>
      <c r="D40" t="s">
        <v>53</v>
      </c>
      <c r="E40" s="14" t="s">
        <v>105</v>
      </c>
    </row>
    <row r="41" spans="1:5" ht="16.8" x14ac:dyDescent="0.65">
      <c r="A41" s="1" t="str">
        <f t="shared" si="6"/>
        <v>Karen Gish     Vendor ID #  202554</v>
      </c>
      <c r="B41" s="13"/>
      <c r="C41" s="13"/>
      <c r="D41" t="s">
        <v>54</v>
      </c>
      <c r="E41" s="14" t="s">
        <v>106</v>
      </c>
    </row>
    <row r="42" spans="1:5" ht="16.8" x14ac:dyDescent="0.65">
      <c r="A42" s="1" t="str">
        <f t="shared" si="6"/>
        <v>Kathleen White     Vendor ID #  228600</v>
      </c>
      <c r="B42" s="13"/>
      <c r="C42" s="13"/>
      <c r="D42" t="s">
        <v>55</v>
      </c>
      <c r="E42" s="14" t="s">
        <v>107</v>
      </c>
    </row>
    <row r="43" spans="1:5" ht="16.8" x14ac:dyDescent="0.65">
      <c r="A43" s="1" t="str">
        <f t="shared" ref="A43" si="7">CONCATENATE(D43,"     ",E43)</f>
        <v>Kathryn Ward-Harwood     Vendor ID #  288978</v>
      </c>
      <c r="B43" s="13"/>
      <c r="C43" s="13"/>
      <c r="D43" t="s">
        <v>231</v>
      </c>
      <c r="E43" s="14" t="s">
        <v>232</v>
      </c>
    </row>
    <row r="44" spans="1:5" ht="16.8" x14ac:dyDescent="0.65">
      <c r="A44" s="1" t="str">
        <f t="shared" si="6"/>
        <v>Katie Graves     Vendor ID #  146502</v>
      </c>
      <c r="B44" s="13"/>
      <c r="C44" s="13"/>
      <c r="D44" t="s">
        <v>56</v>
      </c>
      <c r="E44" s="14" t="s">
        <v>108</v>
      </c>
    </row>
    <row r="45" spans="1:5" ht="16.8" x14ac:dyDescent="0.65">
      <c r="A45" s="1" t="str">
        <f t="shared" si="6"/>
        <v>Katie Taylor     Vendor ID #  195597</v>
      </c>
      <c r="B45" s="13"/>
      <c r="C45" s="13"/>
      <c r="D45" t="s">
        <v>57</v>
      </c>
      <c r="E45" s="14" t="s">
        <v>109</v>
      </c>
    </row>
    <row r="46" spans="1:5" ht="16.8" x14ac:dyDescent="0.65">
      <c r="A46" s="1" t="str">
        <f t="shared" si="6"/>
        <v>Keith Callands     Vendor ID #  276498</v>
      </c>
      <c r="B46" s="13"/>
      <c r="C46" s="13"/>
      <c r="D46" t="s">
        <v>167</v>
      </c>
      <c r="E46" s="14" t="s">
        <v>169</v>
      </c>
    </row>
    <row r="47" spans="1:5" ht="16.8" x14ac:dyDescent="0.65">
      <c r="A47" s="1" t="str">
        <f t="shared" si="6"/>
        <v>Kelly Langley     Vendor ID #  195593</v>
      </c>
      <c r="B47" s="13"/>
      <c r="C47" s="13"/>
      <c r="D47" t="s">
        <v>140</v>
      </c>
      <c r="E47" s="14" t="s">
        <v>110</v>
      </c>
    </row>
    <row r="48" spans="1:5" ht="16.8" x14ac:dyDescent="0.65">
      <c r="A48" s="1" t="str">
        <f t="shared" si="6"/>
        <v>Kristen Carlson     Vendor ID #  253411</v>
      </c>
      <c r="B48" s="13"/>
      <c r="C48" s="13"/>
      <c r="D48" t="s">
        <v>199</v>
      </c>
      <c r="E48" s="14" t="s">
        <v>155</v>
      </c>
    </row>
    <row r="49" spans="1:5" ht="16.8" x14ac:dyDescent="0.65">
      <c r="A49" s="1" t="str">
        <f t="shared" si="6"/>
        <v>Kristi Schwartz     Vendor ID #  210748</v>
      </c>
      <c r="B49" s="13"/>
      <c r="C49" s="13"/>
      <c r="D49" t="s">
        <v>143</v>
      </c>
      <c r="E49" s="14" t="s">
        <v>144</v>
      </c>
    </row>
    <row r="50" spans="1:5" ht="16.8" x14ac:dyDescent="0.65">
      <c r="A50" s="1" t="str">
        <f t="shared" si="6"/>
        <v>Larry "Mike" Crane     Vendor ID #  227059</v>
      </c>
      <c r="B50" s="13"/>
      <c r="C50" s="13"/>
      <c r="D50" t="s">
        <v>141</v>
      </c>
      <c r="E50" s="14" t="s">
        <v>111</v>
      </c>
    </row>
    <row r="51" spans="1:5" ht="16.8" x14ac:dyDescent="0.65">
      <c r="A51" s="1" t="str">
        <f t="shared" si="6"/>
        <v>LaToya Boston     Vendor ID #  239768</v>
      </c>
      <c r="B51" s="13"/>
      <c r="C51" s="13"/>
      <c r="D51" t="s">
        <v>58</v>
      </c>
      <c r="E51" s="14" t="s">
        <v>112</v>
      </c>
    </row>
    <row r="52" spans="1:5" ht="16.8" x14ac:dyDescent="0.65">
      <c r="A52" s="1" t="str">
        <f t="shared" si="6"/>
        <v>Leslie Stearns     Vendor ID #  239775</v>
      </c>
      <c r="B52" s="13"/>
      <c r="C52" s="13"/>
      <c r="D52" t="s">
        <v>59</v>
      </c>
      <c r="E52" s="14" t="s">
        <v>113</v>
      </c>
    </row>
    <row r="53" spans="1:5" ht="16.8" x14ac:dyDescent="0.65">
      <c r="A53" s="1" t="str">
        <f t="shared" si="6"/>
        <v>Lori Forman     Vendor ID #  145444</v>
      </c>
      <c r="B53" s="13"/>
      <c r="C53" s="13"/>
      <c r="D53" t="s">
        <v>60</v>
      </c>
      <c r="E53" s="14" t="s">
        <v>114</v>
      </c>
    </row>
    <row r="54" spans="1:5" ht="16.8" x14ac:dyDescent="0.65">
      <c r="A54" s="1" t="str">
        <f t="shared" si="6"/>
        <v>Madene Guyton     Vendor ID #  146500</v>
      </c>
      <c r="B54" s="13"/>
      <c r="C54" s="13"/>
      <c r="D54" t="s">
        <v>61</v>
      </c>
      <c r="E54" s="14" t="s">
        <v>115</v>
      </c>
    </row>
    <row r="55" spans="1:5" ht="16.8" x14ac:dyDescent="0.65">
      <c r="A55" s="1" t="str">
        <f t="shared" si="6"/>
        <v>Maggie Vasquez     Vendor ID #  265319</v>
      </c>
      <c r="B55" s="13"/>
      <c r="C55" s="13"/>
      <c r="D55" t="s">
        <v>147</v>
      </c>
      <c r="E55" s="14" t="s">
        <v>148</v>
      </c>
    </row>
    <row r="56" spans="1:5" ht="16.8" x14ac:dyDescent="0.65">
      <c r="A56" s="1" t="str">
        <f t="shared" si="6"/>
        <v>Margie Luera     Vendor ID #  145455</v>
      </c>
      <c r="B56" s="13"/>
      <c r="C56" s="13"/>
      <c r="D56" t="s">
        <v>62</v>
      </c>
      <c r="E56" s="14" t="s">
        <v>116</v>
      </c>
    </row>
    <row r="57" spans="1:5" ht="16.8" x14ac:dyDescent="0.65">
      <c r="A57" s="1" t="str">
        <f t="shared" si="6"/>
        <v>Maria Moreno     Vendor ID #  175352</v>
      </c>
      <c r="B57" s="13"/>
      <c r="C57" s="13"/>
      <c r="D57" t="s">
        <v>63</v>
      </c>
      <c r="E57" s="14" t="s">
        <v>117</v>
      </c>
    </row>
    <row r="58" spans="1:5" ht="16.8" x14ac:dyDescent="0.65">
      <c r="A58" s="1" t="str">
        <f t="shared" si="6"/>
        <v>Martha Chabot     Vendor ID #  174978</v>
      </c>
      <c r="B58" s="13"/>
      <c r="C58" s="13"/>
      <c r="D58" t="s">
        <v>64</v>
      </c>
      <c r="E58" s="14" t="s">
        <v>118</v>
      </c>
    </row>
    <row r="59" spans="1:5" ht="16.8" x14ac:dyDescent="0.65">
      <c r="A59" s="1" t="str">
        <f t="shared" si="6"/>
        <v>Melissa Gutierrez     Vendor ID #  154944</v>
      </c>
      <c r="B59" s="13"/>
      <c r="C59" s="13"/>
      <c r="D59" t="s">
        <v>65</v>
      </c>
      <c r="E59" s="14" t="s">
        <v>119</v>
      </c>
    </row>
    <row r="60" spans="1:5" ht="16.8" x14ac:dyDescent="0.65">
      <c r="A60" s="1" t="str">
        <f t="shared" si="6"/>
        <v>Melissa Moreno     Vendor ID #  269254</v>
      </c>
      <c r="B60" s="13"/>
      <c r="C60" s="13"/>
      <c r="D60" t="s">
        <v>153</v>
      </c>
      <c r="E60" s="14" t="s">
        <v>154</v>
      </c>
    </row>
    <row r="61" spans="1:5" ht="16.8" x14ac:dyDescent="0.65">
      <c r="A61" s="1" t="str">
        <f t="shared" si="6"/>
        <v>Montie May     Vendor ID #  145454</v>
      </c>
      <c r="B61" s="13"/>
      <c r="C61" s="13"/>
      <c r="D61" t="s">
        <v>66</v>
      </c>
      <c r="E61" s="14" t="s">
        <v>120</v>
      </c>
    </row>
    <row r="62" spans="1:5" ht="16.8" x14ac:dyDescent="0.65">
      <c r="A62" s="1" t="str">
        <f t="shared" si="6"/>
        <v>Mysti Haddock     Vendor ID #  269252</v>
      </c>
      <c r="B62" s="13"/>
      <c r="C62" s="13"/>
      <c r="D62" t="s">
        <v>149</v>
      </c>
      <c r="E62" s="14" t="s">
        <v>150</v>
      </c>
    </row>
    <row r="63" spans="1:5" ht="16.8" x14ac:dyDescent="0.65">
      <c r="A63" s="1" t="str">
        <f t="shared" si="6"/>
        <v>Nancy Bishop     Vendor ID #  153925</v>
      </c>
      <c r="B63" s="13"/>
      <c r="C63" s="13"/>
      <c r="D63" t="s">
        <v>67</v>
      </c>
      <c r="E63" s="14" t="s">
        <v>121</v>
      </c>
    </row>
    <row r="64" spans="1:5" ht="16.8" x14ac:dyDescent="0.65">
      <c r="A64" s="1" t="str">
        <f t="shared" si="6"/>
        <v>Nancy Moreno-Gonzales     Vendor ID #  237251</v>
      </c>
      <c r="B64" s="13"/>
      <c r="C64" s="13"/>
      <c r="D64" t="s">
        <v>68</v>
      </c>
      <c r="E64" s="14" t="s">
        <v>122</v>
      </c>
    </row>
    <row r="65" spans="1:5" ht="16.8" x14ac:dyDescent="0.65">
      <c r="A65" s="1" t="str">
        <f t="shared" si="6"/>
        <v>Nichole Martin     Vendor ID # 284303</v>
      </c>
      <c r="B65" s="13"/>
      <c r="C65" s="13"/>
      <c r="D65" t="s">
        <v>212</v>
      </c>
      <c r="E65" s="14" t="s">
        <v>211</v>
      </c>
    </row>
    <row r="66" spans="1:5" ht="16.8" x14ac:dyDescent="0.65">
      <c r="A66" s="1" t="str">
        <f t="shared" ref="A66" si="8">CONCATENATE(D66,"     ",E66)</f>
        <v>Nora Miles     Vendor ID # 286672</v>
      </c>
      <c r="B66" s="13"/>
      <c r="C66" s="13"/>
      <c r="D66" t="s">
        <v>223</v>
      </c>
      <c r="E66" s="14" t="s">
        <v>224</v>
      </c>
    </row>
    <row r="67" spans="1:5" ht="16.8" x14ac:dyDescent="0.65">
      <c r="A67" s="1" t="str">
        <f>CONCATENATE(D67,"     ",E67)</f>
        <v>Pamela Zamudio     Vendor ID #  282421</v>
      </c>
      <c r="B67" s="13"/>
      <c r="C67" s="13"/>
      <c r="D67" t="s">
        <v>209</v>
      </c>
      <c r="E67" s="14" t="s">
        <v>210</v>
      </c>
    </row>
    <row r="68" spans="1:5" ht="16.8" x14ac:dyDescent="0.65">
      <c r="A68" s="1" t="str">
        <f t="shared" si="6"/>
        <v>Patricia Grant     Vendor ID #  156009</v>
      </c>
      <c r="B68" s="13"/>
      <c r="C68" s="13"/>
      <c r="D68" t="s">
        <v>69</v>
      </c>
      <c r="E68" s="14" t="s">
        <v>123</v>
      </c>
    </row>
    <row r="69" spans="1:5" ht="16.8" x14ac:dyDescent="0.65">
      <c r="A69" s="1" t="str">
        <f t="shared" si="6"/>
        <v>Patsy Shirocky     Vendor ID #  146507</v>
      </c>
      <c r="B69" s="13"/>
      <c r="C69" s="13"/>
      <c r="D69" t="s">
        <v>70</v>
      </c>
      <c r="E69" s="14" t="s">
        <v>124</v>
      </c>
    </row>
    <row r="70" spans="1:5" ht="16.8" x14ac:dyDescent="0.65">
      <c r="A70" s="1" t="str">
        <f t="shared" ref="A70:A76" si="9">CONCATENATE(D70,"     ",E70)</f>
        <v>Paulethia Henry     Vendor ID #  276499</v>
      </c>
      <c r="B70" s="13"/>
      <c r="C70" s="13"/>
      <c r="D70" t="s">
        <v>163</v>
      </c>
      <c r="E70" s="14" t="s">
        <v>168</v>
      </c>
    </row>
    <row r="71" spans="1:5" ht="16.8" x14ac:dyDescent="0.65">
      <c r="A71" s="1" t="str">
        <f t="shared" si="9"/>
        <v>Rachel Lewis     Vendor ID # 280304</v>
      </c>
      <c r="B71" s="13"/>
      <c r="C71" s="13"/>
      <c r="D71" t="s">
        <v>175</v>
      </c>
      <c r="E71" s="14" t="s">
        <v>176</v>
      </c>
    </row>
    <row r="72" spans="1:5" ht="16.8" x14ac:dyDescent="0.55000000000000004">
      <c r="A72" s="2" t="str">
        <f t="shared" si="9"/>
        <v>Rebecca Cude     Vendor ID # 280296</v>
      </c>
      <c r="B72" s="13"/>
      <c r="C72" s="13"/>
      <c r="D72" t="s">
        <v>173</v>
      </c>
      <c r="E72" s="14" t="s">
        <v>174</v>
      </c>
    </row>
    <row r="73" spans="1:5" ht="16.8" x14ac:dyDescent="0.65">
      <c r="A73" s="1" t="str">
        <f t="shared" si="9"/>
        <v>Robert Trevino     Vendor ID #  263552</v>
      </c>
      <c r="B73" s="13"/>
      <c r="C73" s="13"/>
      <c r="D73" t="s">
        <v>145</v>
      </c>
      <c r="E73" s="14" t="s">
        <v>146</v>
      </c>
    </row>
    <row r="74" spans="1:5" ht="16.8" x14ac:dyDescent="0.65">
      <c r="A74" s="1" t="str">
        <f t="shared" si="9"/>
        <v>Rochelle Morgan     Vendor ID #  250137</v>
      </c>
      <c r="B74" s="13"/>
      <c r="C74" s="13"/>
      <c r="D74" t="s">
        <v>71</v>
      </c>
      <c r="E74" s="14" t="s">
        <v>125</v>
      </c>
    </row>
    <row r="75" spans="1:5" ht="16.8" x14ac:dyDescent="0.65">
      <c r="A75" s="1" t="str">
        <f t="shared" ref="A75" si="10">CONCATENATE(D75,"     ",E75)</f>
        <v>Ryan Tatum     Vendor ID #  286336</v>
      </c>
      <c r="B75" s="13"/>
      <c r="C75" s="13"/>
      <c r="D75" t="s">
        <v>213</v>
      </c>
      <c r="E75" s="14" t="s">
        <v>214</v>
      </c>
    </row>
    <row r="76" spans="1:5" ht="16.8" x14ac:dyDescent="0.65">
      <c r="A76" s="1" t="str">
        <f t="shared" si="9"/>
        <v>Sam Greenlees     Vendor ID #  146524</v>
      </c>
      <c r="B76" s="13"/>
      <c r="C76" s="13"/>
      <c r="D76" t="s">
        <v>72</v>
      </c>
      <c r="E76" s="14" t="s">
        <v>126</v>
      </c>
    </row>
    <row r="77" spans="1:5" ht="16.8" x14ac:dyDescent="0.65">
      <c r="A77" s="1" t="str">
        <f t="shared" ref="A77" si="11">CONCATENATE(D77,"     ",E77)</f>
        <v>Sheran Johle     Vendor ID # 224854</v>
      </c>
      <c r="B77" s="13"/>
      <c r="C77" s="13"/>
      <c r="D77" t="s">
        <v>73</v>
      </c>
      <c r="E77" s="14" t="s">
        <v>201</v>
      </c>
    </row>
    <row r="78" spans="1:5" ht="16.8" x14ac:dyDescent="0.65">
      <c r="A78" s="1" t="str">
        <f t="shared" ref="A78:A85" si="12">CONCATENATE(D78,"     ",E78)</f>
        <v>Stephanie Scott     Vendor ID #  230535</v>
      </c>
      <c r="B78" s="13"/>
      <c r="C78" s="13"/>
      <c r="D78" t="s">
        <v>74</v>
      </c>
      <c r="E78" s="14" t="s">
        <v>127</v>
      </c>
    </row>
    <row r="79" spans="1:5" ht="16.8" x14ac:dyDescent="0.65">
      <c r="A79" s="1" t="str">
        <f t="shared" si="12"/>
        <v>Susana Castillo     Vendor ID #  145943</v>
      </c>
      <c r="B79" s="13"/>
      <c r="C79" s="13"/>
      <c r="D79" t="s">
        <v>75</v>
      </c>
      <c r="E79" s="14" t="s">
        <v>128</v>
      </c>
    </row>
    <row r="80" spans="1:5" ht="16.8" x14ac:dyDescent="0.65">
      <c r="A80" s="1" t="str">
        <f t="shared" si="12"/>
        <v>Tammy Cossey     Vendor ID # 262319</v>
      </c>
      <c r="B80" s="13"/>
      <c r="C80" s="13"/>
      <c r="D80" t="s">
        <v>137</v>
      </c>
      <c r="E80" s="14" t="s">
        <v>138</v>
      </c>
    </row>
    <row r="81" spans="1:5" ht="16.8" x14ac:dyDescent="0.65">
      <c r="A81" s="1" t="str">
        <f t="shared" si="12"/>
        <v xml:space="preserve">Tasha Fennell     Vendor ID # 282303 </v>
      </c>
      <c r="B81" s="13"/>
      <c r="C81" s="13"/>
      <c r="D81" t="s">
        <v>200</v>
      </c>
      <c r="E81" s="14" t="s">
        <v>202</v>
      </c>
    </row>
    <row r="82" spans="1:5" ht="16.8" x14ac:dyDescent="0.65">
      <c r="A82" s="1" t="str">
        <f t="shared" si="12"/>
        <v>Ted Groholske     Vendor ID # 269251</v>
      </c>
      <c r="B82" s="13"/>
      <c r="C82" s="13"/>
      <c r="D82" t="s">
        <v>151</v>
      </c>
      <c r="E82" s="14" t="s">
        <v>152</v>
      </c>
    </row>
    <row r="83" spans="1:5" ht="16.8" x14ac:dyDescent="0.65">
      <c r="A83" s="1" t="str">
        <f t="shared" si="12"/>
        <v>Ted Moore     Vendor ID # 259916</v>
      </c>
      <c r="B83" s="13"/>
      <c r="C83" s="13"/>
      <c r="D83" t="s">
        <v>135</v>
      </c>
      <c r="E83" s="14" t="s">
        <v>139</v>
      </c>
    </row>
    <row r="84" spans="1:5" ht="16.8" x14ac:dyDescent="0.55000000000000004">
      <c r="A84" s="2" t="str">
        <f t="shared" ref="A84" si="13">CONCATENATE(D84,"     ",E84)</f>
        <v>Vita Mitchell     Vendor ID #  287750</v>
      </c>
      <c r="B84" s="13"/>
      <c r="C84" s="13"/>
      <c r="D84" t="s">
        <v>225</v>
      </c>
      <c r="E84" s="14" t="s">
        <v>226</v>
      </c>
    </row>
    <row r="85" spans="1:5" ht="16.8" x14ac:dyDescent="0.55000000000000004">
      <c r="A85" s="2" t="str">
        <f t="shared" si="12"/>
        <v>William "Bill" Turner     Vendor ID #  202585</v>
      </c>
      <c r="B85" s="13"/>
      <c r="C85" s="13"/>
      <c r="D85" t="s">
        <v>165</v>
      </c>
      <c r="E85" s="14" t="s">
        <v>166</v>
      </c>
    </row>
    <row r="86" spans="1:5" ht="16.8" x14ac:dyDescent="0.65">
      <c r="A86" s="1" t="str">
        <f t="shared" ref="A86" si="14">CONCATENATE(D86,"     ",E86)</f>
        <v>Yvonne Moreno     Vendor ID #  176660</v>
      </c>
      <c r="B86" s="13"/>
      <c r="C86" s="13"/>
      <c r="D86" t="s">
        <v>162</v>
      </c>
      <c r="E86" s="14" t="s">
        <v>129</v>
      </c>
    </row>
  </sheetData>
  <sortState xmlns:xlrd2="http://schemas.microsoft.com/office/spreadsheetml/2017/richdata2" ref="A4:E84">
    <sortCondition ref="D4:D84"/>
    <sortCondition ref="E4:E84"/>
  </sortSt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Expense Report January 2019</vt:lpstr>
      <vt:lpstr>Employee Names</vt:lpstr>
      <vt:lpstr>'Expense Report January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Forman</dc:creator>
  <cp:lastModifiedBy>Gina Hyde</cp:lastModifiedBy>
  <cp:lastPrinted>2019-01-21T15:13:17Z</cp:lastPrinted>
  <dcterms:created xsi:type="dcterms:W3CDTF">2008-06-25T18:06:50Z</dcterms:created>
  <dcterms:modified xsi:type="dcterms:W3CDTF">2019-08-15T15:58:41Z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